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425" windowHeight="103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J13" i="1" l="1"/>
  <c r="C14" i="1"/>
  <c r="D14" i="1"/>
  <c r="E14" i="1"/>
  <c r="F14" i="1"/>
  <c r="G14" i="1"/>
  <c r="H14" i="1"/>
  <c r="I14" i="1"/>
  <c r="J14" i="1" l="1"/>
  <c r="K12" i="1" l="1"/>
  <c r="K11" i="1"/>
  <c r="K10" i="1"/>
  <c r="K9" i="1"/>
  <c r="K13" i="1"/>
  <c r="C38" i="1"/>
  <c r="K14" i="1" l="1"/>
  <c r="J37" i="1"/>
  <c r="J34" i="1"/>
  <c r="J32" i="1"/>
  <c r="J30" i="1"/>
  <c r="J36" i="1"/>
  <c r="J33" i="1"/>
  <c r="J31" i="1"/>
  <c r="J35" i="1"/>
  <c r="J38" i="1" l="1"/>
</calcChain>
</file>

<file path=xl/sharedStrings.xml><?xml version="1.0" encoding="utf-8"?>
<sst xmlns="http://schemas.openxmlformats.org/spreadsheetml/2006/main" count="38" uniqueCount="31">
  <si>
    <r>
      <t xml:space="preserve">c) </t>
    </r>
    <r>
      <rPr>
        <b/>
        <u/>
        <sz val="12"/>
        <color theme="1"/>
        <rFont val="Times New Roman"/>
        <family val="1"/>
      </rPr>
      <t>Interest Rate Profile of Outstanding Loans</t>
    </r>
  </si>
  <si>
    <t>Rate of Interest</t>
  </si>
  <si>
    <t>Market Loans Bearing Interest</t>
  </si>
  <si>
    <t>Compen-sation and Other Bonds</t>
  </si>
  <si>
    <t>Total</t>
  </si>
  <si>
    <t>Share in Total</t>
  </si>
  <si>
    <t>GIC</t>
  </si>
  <si>
    <t>NABARD</t>
  </si>
  <si>
    <t>NCDC</t>
  </si>
  <si>
    <t>Others</t>
  </si>
  <si>
    <t>6.00 to 6.99</t>
  </si>
  <si>
    <t>7.00 to 7.99</t>
  </si>
  <si>
    <t>8.00 to 8.99</t>
  </si>
  <si>
    <t>9.00 to 9.99</t>
  </si>
  <si>
    <t>(i)  Internal Debt of State Government</t>
  </si>
  <si>
    <t>Share in total</t>
  </si>
  <si>
    <t>Loans and Advances from the Central Government</t>
  </si>
  <si>
    <t>10.00 to 10.99</t>
  </si>
  <si>
    <t>11.00 to 11.99</t>
  </si>
  <si>
    <t>12.00 to 12.99</t>
  </si>
  <si>
    <t>13.00 to 13.99</t>
  </si>
  <si>
    <t>17. DETAILED STATEMENT OF BORROWINGS AND OTHER LIABILITIES – Concld.</t>
  </si>
  <si>
    <t>LIC</t>
  </si>
  <si>
    <t>17. DETAILED STATEMENT OF BORROWINGS AND OTHER LIABILITIES</t>
  </si>
  <si>
    <t>Special Securities issued to NSSF of Central Government</t>
  </si>
  <si>
    <t>(ii) Loans from the Central Government</t>
  </si>
  <si>
    <t>Amount Outstanding as on 31 March 2024</t>
  </si>
  <si>
    <t>Amount outstanding as on 31 March 2024</t>
  </si>
  <si>
    <t>Information not furnished by the State Government</t>
  </si>
  <si>
    <r>
      <t>(</t>
    </r>
    <r>
      <rPr>
        <sz val="12"/>
        <color theme="1"/>
        <rFont val="Inter"/>
        <family val="2"/>
      </rPr>
      <t>₹</t>
    </r>
    <r>
      <rPr>
        <sz val="12"/>
        <color theme="1"/>
        <rFont val="Times New Roman"/>
        <family val="1"/>
      </rPr>
      <t xml:space="preserve"> in lakh)</t>
    </r>
  </si>
  <si>
    <r>
      <t xml:space="preserve">Rate of Interest </t>
    </r>
    <r>
      <rPr>
        <b/>
        <i/>
        <sz val="12"/>
        <color theme="1"/>
        <rFont val="Times New Roman"/>
        <family val="1"/>
      </rPr>
      <t>(Percent)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</si>
</sst>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color theme="1"/>
      <name val="Inter"/>
      <family val="2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4" fontId="1" fillId="0" borderId="0" xfId="0" applyNumberFormat="1" applyFont="1" applyAlignment="1">
      <alignment vertical="top"/>
    </xf>
    <xf numFmtId="4" fontId="2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view="pageLayout" workbookViewId="0">
      <selection activeCell="C35" sqref="C35:I35"/>
    </sheetView>
  </sheetViews>
  <sheetFormatPr defaultColWidth="8.85546875" defaultRowHeight="15.75" x14ac:dyDescent="0.25"/>
  <cols>
    <col min="1" max="1" width="16" style="1" customWidth="1"/>
    <col min="2" max="2" width="14.7109375" style="1" customWidth="1"/>
    <col min="3" max="3" width="9.140625" style="1" bestFit="1" customWidth="1"/>
    <col min="4" max="4" width="13.5703125" style="1" customWidth="1"/>
    <col min="5" max="5" width="9.7109375" style="1" customWidth="1"/>
    <col min="6" max="6" width="9.140625" style="1" customWidth="1"/>
    <col min="7" max="7" width="11.7109375" style="1" customWidth="1"/>
    <col min="8" max="8" width="10" style="1" customWidth="1"/>
    <col min="9" max="9" width="13.28515625" style="1" customWidth="1"/>
    <col min="10" max="10" width="14" style="1" customWidth="1"/>
    <col min="11" max="11" width="9.140625" style="1" bestFit="1" customWidth="1"/>
    <col min="12" max="16384" width="8.85546875" style="1"/>
  </cols>
  <sheetData>
    <row r="1" spans="1:11" x14ac:dyDescent="0.25">
      <c r="A1" s="14" t="s">
        <v>23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3" spans="1:11" x14ac:dyDescent="0.25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5" spans="1:11" x14ac:dyDescent="0.25">
      <c r="A5" s="15" t="s">
        <v>14</v>
      </c>
      <c r="B5" s="15"/>
      <c r="C5" s="15"/>
      <c r="D5" s="15"/>
      <c r="E5" s="15"/>
      <c r="F5" s="15"/>
      <c r="G5" s="15"/>
      <c r="H5" s="15"/>
      <c r="I5" s="15"/>
      <c r="J5" s="15"/>
      <c r="K5" s="15"/>
    </row>
    <row r="6" spans="1:11" x14ac:dyDescent="0.25">
      <c r="J6" s="17" t="s">
        <v>29</v>
      </c>
      <c r="K6" s="17"/>
    </row>
    <row r="7" spans="1:11" ht="23.45" customHeight="1" x14ac:dyDescent="0.25">
      <c r="A7" s="12" t="s">
        <v>1</v>
      </c>
      <c r="B7" s="12" t="s">
        <v>2</v>
      </c>
      <c r="C7" s="12" t="s">
        <v>3</v>
      </c>
      <c r="D7" s="12" t="s">
        <v>26</v>
      </c>
      <c r="E7" s="12"/>
      <c r="F7" s="12"/>
      <c r="G7" s="12"/>
      <c r="H7" s="12"/>
      <c r="I7" s="12"/>
      <c r="J7" s="12" t="s">
        <v>4</v>
      </c>
      <c r="K7" s="12" t="s">
        <v>5</v>
      </c>
    </row>
    <row r="8" spans="1:11" ht="100.15" customHeight="1" x14ac:dyDescent="0.25">
      <c r="A8" s="12"/>
      <c r="B8" s="12"/>
      <c r="C8" s="12"/>
      <c r="D8" s="2" t="s">
        <v>24</v>
      </c>
      <c r="E8" s="7" t="s">
        <v>22</v>
      </c>
      <c r="F8" s="7" t="s">
        <v>6</v>
      </c>
      <c r="G8" s="2" t="s">
        <v>7</v>
      </c>
      <c r="H8" s="2" t="s">
        <v>8</v>
      </c>
      <c r="I8" s="2" t="s">
        <v>9</v>
      </c>
      <c r="J8" s="12"/>
      <c r="K8" s="12"/>
    </row>
    <row r="9" spans="1:11" x14ac:dyDescent="0.25">
      <c r="A9" s="3" t="s">
        <v>10</v>
      </c>
      <c r="B9" s="5">
        <v>213403.1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213403.1</v>
      </c>
      <c r="K9" s="5">
        <f>ROUND(J9*100/J14,2)</f>
        <v>15.39</v>
      </c>
    </row>
    <row r="10" spans="1:11" x14ac:dyDescent="0.25">
      <c r="A10" s="3" t="s">
        <v>11</v>
      </c>
      <c r="B10" s="5">
        <v>838928.81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591800.69999999995</v>
      </c>
      <c r="K10" s="5">
        <f>ROUND(J10*100/J14,2)</f>
        <v>42.69</v>
      </c>
    </row>
    <row r="11" spans="1:11" x14ac:dyDescent="0.25">
      <c r="A11" s="3" t="s">
        <v>12</v>
      </c>
      <c r="B11" s="5">
        <v>270700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302700</v>
      </c>
      <c r="K11" s="5">
        <f>ROUND(J11*100/J14,2)</f>
        <v>21.83</v>
      </c>
    </row>
    <row r="12" spans="1:11" x14ac:dyDescent="0.25">
      <c r="A12" s="3" t="s">
        <v>13</v>
      </c>
      <c r="B12" s="5">
        <v>20000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87000</v>
      </c>
      <c r="K12" s="5">
        <f>ROUND(J12*100/J14,2)</f>
        <v>6.28</v>
      </c>
    </row>
    <row r="13" spans="1:11" ht="63" customHeight="1" x14ac:dyDescent="0.25">
      <c r="A13" s="6" t="s">
        <v>28</v>
      </c>
      <c r="B13" s="5">
        <v>0</v>
      </c>
      <c r="C13" s="5">
        <v>0</v>
      </c>
      <c r="D13" s="5">
        <v>5425.4</v>
      </c>
      <c r="E13" s="5">
        <v>89.23</v>
      </c>
      <c r="F13" s="5">
        <v>1881.25</v>
      </c>
      <c r="G13" s="5">
        <v>11628.04</v>
      </c>
      <c r="H13" s="5">
        <v>2234.56</v>
      </c>
      <c r="I13" s="5">
        <v>22140.33</v>
      </c>
      <c r="J13" s="5">
        <f t="shared" ref="J13" si="0">B13+C13+D13+E13+F13+G13+H13+I13</f>
        <v>43398.81</v>
      </c>
      <c r="K13" s="5">
        <f>ROUND(J13*100/J14,2)</f>
        <v>3.13</v>
      </c>
    </row>
    <row r="14" spans="1:11" x14ac:dyDescent="0.25">
      <c r="A14" s="2" t="s">
        <v>4</v>
      </c>
      <c r="B14" s="9">
        <f>B9+B10+B11+B12+B13</f>
        <v>1343031.9100000001</v>
      </c>
      <c r="C14" s="4">
        <f t="shared" ref="C14:I14" si="1">C9+C10+C11+C12+C13</f>
        <v>0</v>
      </c>
      <c r="D14" s="4">
        <f t="shared" si="1"/>
        <v>5425.4</v>
      </c>
      <c r="E14" s="4">
        <f t="shared" si="1"/>
        <v>89.23</v>
      </c>
      <c r="F14" s="4">
        <f t="shared" si="1"/>
        <v>1881.25</v>
      </c>
      <c r="G14" s="4">
        <f t="shared" si="1"/>
        <v>11628.04</v>
      </c>
      <c r="H14" s="4">
        <f t="shared" si="1"/>
        <v>2234.56</v>
      </c>
      <c r="I14" s="4">
        <f t="shared" si="1"/>
        <v>22140.33</v>
      </c>
      <c r="J14" s="4">
        <f>B14+C14+D14+E14+F14+G14+H14+I14</f>
        <v>1386430.7200000002</v>
      </c>
      <c r="K14" s="4">
        <f>K9+K10+K11+K12+K13</f>
        <v>89.32</v>
      </c>
    </row>
    <row r="15" spans="1:11" x14ac:dyDescent="0.25">
      <c r="B15" s="8"/>
    </row>
    <row r="23" spans="1:11" x14ac:dyDescent="0.25">
      <c r="A23" s="14" t="s">
        <v>21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6" spans="1:11" x14ac:dyDescent="0.25">
      <c r="A26" s="15" t="s">
        <v>25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</row>
    <row r="27" spans="1:11" x14ac:dyDescent="0.25">
      <c r="J27" s="16" t="s">
        <v>29</v>
      </c>
      <c r="K27" s="16"/>
    </row>
    <row r="28" spans="1:11" ht="15.6" customHeight="1" x14ac:dyDescent="0.25">
      <c r="A28" s="12" t="s">
        <v>30</v>
      </c>
      <c r="B28" s="12"/>
      <c r="C28" s="12" t="s">
        <v>27</v>
      </c>
      <c r="D28" s="12"/>
      <c r="E28" s="12"/>
      <c r="F28" s="12"/>
      <c r="G28" s="12"/>
      <c r="H28" s="12"/>
      <c r="I28" s="12"/>
      <c r="J28" s="12" t="s">
        <v>15</v>
      </c>
      <c r="K28" s="12"/>
    </row>
    <row r="29" spans="1:11" ht="15.6" customHeight="1" x14ac:dyDescent="0.25">
      <c r="A29" s="12"/>
      <c r="B29" s="12"/>
      <c r="C29" s="12" t="s">
        <v>16</v>
      </c>
      <c r="D29" s="12"/>
      <c r="E29" s="12"/>
      <c r="F29" s="12"/>
      <c r="G29" s="12"/>
      <c r="H29" s="12"/>
      <c r="I29" s="12"/>
      <c r="J29" s="12"/>
      <c r="K29" s="12"/>
    </row>
    <row r="30" spans="1:11" x14ac:dyDescent="0.25">
      <c r="A30" s="10" t="s">
        <v>10</v>
      </c>
      <c r="B30" s="10"/>
      <c r="C30" s="11">
        <v>73.11</v>
      </c>
      <c r="D30" s="11"/>
      <c r="E30" s="11"/>
      <c r="F30" s="11"/>
      <c r="G30" s="11"/>
      <c r="H30" s="11"/>
      <c r="I30" s="11"/>
      <c r="J30" s="11">
        <f>ROUND(C30*100/C38,2)</f>
        <v>0.04</v>
      </c>
      <c r="K30" s="11"/>
    </row>
    <row r="31" spans="1:11" x14ac:dyDescent="0.25">
      <c r="A31" s="10" t="s">
        <v>11</v>
      </c>
      <c r="B31" s="10"/>
      <c r="C31" s="11">
        <v>10.75</v>
      </c>
      <c r="D31" s="11"/>
      <c r="E31" s="11"/>
      <c r="F31" s="11"/>
      <c r="G31" s="11"/>
      <c r="H31" s="11"/>
      <c r="I31" s="11"/>
      <c r="J31" s="11">
        <f>ROUND(C31*100/C38,2)</f>
        <v>0.01</v>
      </c>
      <c r="K31" s="11"/>
    </row>
    <row r="32" spans="1:11" x14ac:dyDescent="0.25">
      <c r="A32" s="10" t="s">
        <v>12</v>
      </c>
      <c r="B32" s="10"/>
      <c r="C32" s="11">
        <v>3.76</v>
      </c>
      <c r="D32" s="11"/>
      <c r="E32" s="11"/>
      <c r="F32" s="11"/>
      <c r="G32" s="11"/>
      <c r="H32" s="11"/>
      <c r="I32" s="11"/>
      <c r="J32" s="11">
        <f>ROUND(C32*100/C38,2)</f>
        <v>0</v>
      </c>
      <c r="K32" s="11"/>
    </row>
    <row r="33" spans="1:11" x14ac:dyDescent="0.25">
      <c r="A33" s="10" t="s">
        <v>13</v>
      </c>
      <c r="B33" s="10"/>
      <c r="C33" s="11">
        <v>113402.38</v>
      </c>
      <c r="D33" s="11"/>
      <c r="E33" s="11"/>
      <c r="F33" s="11"/>
      <c r="G33" s="11"/>
      <c r="H33" s="11"/>
      <c r="I33" s="11"/>
      <c r="J33" s="11">
        <f>ROUND(C33*100/C38,2)</f>
        <v>54.98</v>
      </c>
      <c r="K33" s="11"/>
    </row>
    <row r="34" spans="1:11" x14ac:dyDescent="0.25">
      <c r="A34" s="10" t="s">
        <v>17</v>
      </c>
      <c r="B34" s="10"/>
      <c r="C34" s="11">
        <v>658.9</v>
      </c>
      <c r="D34" s="11"/>
      <c r="E34" s="11"/>
      <c r="F34" s="11"/>
      <c r="G34" s="11"/>
      <c r="H34" s="11"/>
      <c r="I34" s="11"/>
      <c r="J34" s="11">
        <f>ROUND(C34*100/C38,2)</f>
        <v>0.32</v>
      </c>
      <c r="K34" s="11"/>
    </row>
    <row r="35" spans="1:11" x14ac:dyDescent="0.25">
      <c r="A35" s="10" t="s">
        <v>18</v>
      </c>
      <c r="B35" s="10"/>
      <c r="C35" s="11">
        <v>1298.31</v>
      </c>
      <c r="D35" s="11"/>
      <c r="E35" s="11"/>
      <c r="F35" s="11"/>
      <c r="G35" s="11"/>
      <c r="H35" s="11"/>
      <c r="I35" s="11"/>
      <c r="J35" s="11">
        <f>ROUND(C35*100/C38,2)</f>
        <v>0.63</v>
      </c>
      <c r="K35" s="11"/>
    </row>
    <row r="36" spans="1:11" x14ac:dyDescent="0.25">
      <c r="A36" s="10" t="s">
        <v>19</v>
      </c>
      <c r="B36" s="10"/>
      <c r="C36" s="11">
        <v>875.44</v>
      </c>
      <c r="D36" s="11"/>
      <c r="E36" s="11"/>
      <c r="F36" s="11"/>
      <c r="G36" s="11"/>
      <c r="H36" s="11"/>
      <c r="I36" s="11"/>
      <c r="J36" s="11">
        <f>ROUND(C36*100/C38,2)</f>
        <v>0.42</v>
      </c>
      <c r="K36" s="11"/>
    </row>
    <row r="37" spans="1:11" x14ac:dyDescent="0.25">
      <c r="A37" s="10" t="s">
        <v>20</v>
      </c>
      <c r="B37" s="10"/>
      <c r="C37" s="11">
        <v>89923.04</v>
      </c>
      <c r="D37" s="11"/>
      <c r="E37" s="11"/>
      <c r="F37" s="11"/>
      <c r="G37" s="11"/>
      <c r="H37" s="11"/>
      <c r="I37" s="11"/>
      <c r="J37" s="11">
        <f>ROUND(C37*100/C38,2)</f>
        <v>43.6</v>
      </c>
      <c r="K37" s="11"/>
    </row>
    <row r="38" spans="1:11" x14ac:dyDescent="0.25">
      <c r="A38" s="12" t="s">
        <v>4</v>
      </c>
      <c r="B38" s="12"/>
      <c r="C38" s="13">
        <f>C30+C31+C32+C33+C34+C35+C36+C37</f>
        <v>206245.69</v>
      </c>
      <c r="D38" s="13"/>
      <c r="E38" s="13"/>
      <c r="F38" s="13"/>
      <c r="G38" s="13"/>
      <c r="H38" s="13"/>
      <c r="I38" s="13"/>
      <c r="J38" s="13">
        <f>J30+J31+J32+J33+J34+J35+J36+J37</f>
        <v>100</v>
      </c>
      <c r="K38" s="13"/>
    </row>
  </sheetData>
  <mergeCells count="44">
    <mergeCell ref="A1:K1"/>
    <mergeCell ref="A3:K3"/>
    <mergeCell ref="A5:K5"/>
    <mergeCell ref="J6:K6"/>
    <mergeCell ref="J7:J8"/>
    <mergeCell ref="K7:K8"/>
    <mergeCell ref="A7:A8"/>
    <mergeCell ref="B7:B8"/>
    <mergeCell ref="C7:C8"/>
    <mergeCell ref="D7:I7"/>
    <mergeCell ref="A23:K23"/>
    <mergeCell ref="A26:K26"/>
    <mergeCell ref="J27:K27"/>
    <mergeCell ref="J28:K29"/>
    <mergeCell ref="J30:K30"/>
    <mergeCell ref="J38:K38"/>
    <mergeCell ref="J36:K36"/>
    <mergeCell ref="J34:K34"/>
    <mergeCell ref="J32:K32"/>
    <mergeCell ref="J37:K37"/>
    <mergeCell ref="J35:K35"/>
    <mergeCell ref="J33:K33"/>
    <mergeCell ref="A36:B36"/>
    <mergeCell ref="J31:K31"/>
    <mergeCell ref="A35:B35"/>
    <mergeCell ref="A33:B33"/>
    <mergeCell ref="A31:B31"/>
    <mergeCell ref="C36:I36"/>
    <mergeCell ref="A37:B37"/>
    <mergeCell ref="C37:I37"/>
    <mergeCell ref="A38:B38"/>
    <mergeCell ref="C28:I28"/>
    <mergeCell ref="C29:I29"/>
    <mergeCell ref="C30:I30"/>
    <mergeCell ref="C32:I32"/>
    <mergeCell ref="C33:I33"/>
    <mergeCell ref="C34:I34"/>
    <mergeCell ref="C31:I31"/>
    <mergeCell ref="C35:I35"/>
    <mergeCell ref="C38:I38"/>
    <mergeCell ref="A28:B29"/>
    <mergeCell ref="A30:B30"/>
    <mergeCell ref="A32:B32"/>
    <mergeCell ref="A34:B34"/>
  </mergeCells>
  <pageMargins left="0.70866141732283472" right="0.70866141732283472" top="0.9055118110236221" bottom="0.74803149606299213" header="0.59055118110236227" footer="0.31496062992125984"/>
  <pageSetup paperSize="9" firstPageNumber="248" orientation="landscape" useFirstPageNumber="1" r:id="rId1"/>
  <headerFooter>
    <oddHeader>&amp;C&amp;"Times New Roman,Regular"&amp;12&amp;P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2025-01-04T07:58:20Z</dcterms:modified>
</cp:coreProperties>
</file>