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C AAO\Desktop\"/>
    </mc:Choice>
  </mc:AlternateContent>
  <bookViews>
    <workbookView xWindow="-105" yWindow="-105" windowWidth="19425" windowHeight="10305" firstSheet="18" activeTab="27"/>
  </bookViews>
  <sheets>
    <sheet name="Sheet63" sheetId="63" r:id="rId1"/>
    <sheet name="Sheet62" sheetId="62" r:id="rId2"/>
    <sheet name="Sheet61" sheetId="61" r:id="rId3"/>
    <sheet name="Sheet60" sheetId="60" r:id="rId4"/>
    <sheet name="Sheet59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heet53" sheetId="53" r:id="rId11"/>
    <sheet name="Sheet52" sheetId="52" r:id="rId12"/>
    <sheet name="Sheet51" sheetId="51" r:id="rId13"/>
    <sheet name="Sheet50" sheetId="50" r:id="rId14"/>
    <sheet name="Sheet49" sheetId="49" r:id="rId15"/>
    <sheet name="Sheet48" sheetId="48" r:id="rId16"/>
    <sheet name="Sheet47" sheetId="47" r:id="rId17"/>
    <sheet name="Sheet46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tatement No 21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62913"/>
</workbook>
</file>

<file path=xl/calcChain.xml><?xml version="1.0" encoding="utf-8"?>
<calcChain xmlns="http://schemas.openxmlformats.org/spreadsheetml/2006/main">
  <c r="G87" i="36" l="1"/>
  <c r="F87" i="36"/>
  <c r="G86" i="36"/>
  <c r="F85" i="36"/>
  <c r="I86" i="36"/>
  <c r="I85" i="36"/>
  <c r="D86" i="36"/>
  <c r="I87" i="36" l="1"/>
  <c r="G221" i="36"/>
  <c r="I161" i="36" l="1"/>
  <c r="I164" i="36" s="1"/>
  <c r="I165" i="36" s="1"/>
  <c r="G192" i="36" l="1"/>
  <c r="G193" i="36" s="1"/>
  <c r="F192" i="36"/>
  <c r="F193" i="36" s="1"/>
  <c r="I83" i="36"/>
  <c r="I82" i="36"/>
  <c r="G83" i="36"/>
  <c r="F82" i="36"/>
  <c r="D83" i="36"/>
  <c r="D82" i="36"/>
  <c r="G216" i="36"/>
  <c r="G217" i="36" s="1"/>
  <c r="F216" i="36"/>
  <c r="F217" i="36" s="1"/>
  <c r="F221" i="36" s="1"/>
  <c r="G164" i="36"/>
  <c r="F164" i="36"/>
  <c r="F84" i="36" l="1"/>
  <c r="I216" i="36"/>
  <c r="I217" i="36"/>
  <c r="I221" i="36" s="1"/>
  <c r="I225" i="36" l="1"/>
  <c r="G226" i="36" l="1"/>
  <c r="F226" i="36"/>
  <c r="D226" i="36"/>
  <c r="K225" i="36"/>
  <c r="K200" i="36"/>
  <c r="I26" i="36"/>
  <c r="G28" i="36"/>
  <c r="I199" i="36"/>
  <c r="I198" i="36"/>
  <c r="I226" i="36" l="1"/>
  <c r="J225" i="36"/>
  <c r="G29" i="36"/>
  <c r="F28" i="36"/>
  <c r="F29" i="36" s="1"/>
  <c r="I27" i="36"/>
  <c r="I28" i="36" s="1"/>
  <c r="I29" i="36" s="1"/>
  <c r="I30" i="36" s="1"/>
  <c r="G119" i="36" l="1"/>
  <c r="G128" i="36" s="1"/>
  <c r="G152" i="36" s="1"/>
  <c r="F119" i="36"/>
  <c r="F128" i="36" s="1"/>
  <c r="F152" i="36" s="1"/>
  <c r="G21" i="36"/>
  <c r="G30" i="36" s="1"/>
  <c r="F21" i="36"/>
  <c r="F30" i="36" s="1"/>
  <c r="G50" i="36" l="1"/>
  <c r="F50" i="36"/>
  <c r="F51" i="36" s="1"/>
  <c r="F222" i="36" l="1"/>
  <c r="G51" i="36"/>
  <c r="G227" i="36"/>
  <c r="F227" i="36"/>
  <c r="D227" i="36"/>
  <c r="G222" i="36" l="1"/>
  <c r="I227" i="36"/>
  <c r="K226" i="36"/>
  <c r="J226" i="36"/>
  <c r="I222" i="36" l="1"/>
  <c r="K227" i="36"/>
  <c r="J227" i="36"/>
</calcChain>
</file>

<file path=xl/sharedStrings.xml><?xml version="1.0" encoding="utf-8"?>
<sst xmlns="http://schemas.openxmlformats.org/spreadsheetml/2006/main" count="869" uniqueCount="301">
  <si>
    <t>21. DETAILED STATEMENT ON CONTINGENCY FUND AND OTHER PUBLIC ACCOUNT TRANSACTIONS</t>
  </si>
  <si>
    <t>Head of Account</t>
  </si>
  <si>
    <t>Receipts</t>
  </si>
  <si>
    <t>Disbursements</t>
  </si>
  <si>
    <t>Closing Balance as</t>
  </si>
  <si>
    <t>Net Increase (+)/</t>
  </si>
  <si>
    <t>on 31 March 2024</t>
  </si>
  <si>
    <t>Decrease (-)</t>
  </si>
  <si>
    <t>Amount</t>
  </si>
  <si>
    <t>Per cent</t>
  </si>
  <si>
    <t>(a)</t>
  </si>
  <si>
    <t>(b)</t>
  </si>
  <si>
    <t>(c)</t>
  </si>
  <si>
    <t>(d)</t>
  </si>
  <si>
    <t>(e)</t>
  </si>
  <si>
    <t>(f)</t>
  </si>
  <si>
    <t>(g)</t>
  </si>
  <si>
    <t>PART-II- Contingency Fund</t>
  </si>
  <si>
    <t>8000-</t>
  </si>
  <si>
    <t>Contingency Fund</t>
  </si>
  <si>
    <t>Cr.</t>
  </si>
  <si>
    <t>201-</t>
  </si>
  <si>
    <t>..</t>
  </si>
  <si>
    <t>Total - 8000-Contingency Fund</t>
  </si>
  <si>
    <t>Total- PART-II- Contingency Fund</t>
  </si>
  <si>
    <t>PART-III- Public Account</t>
  </si>
  <si>
    <t>I.</t>
  </si>
  <si>
    <t>Provident Funds</t>
  </si>
  <si>
    <t>8009-</t>
  </si>
  <si>
    <t>State Provident Funds</t>
  </si>
  <si>
    <t>01-</t>
  </si>
  <si>
    <t>Civil</t>
  </si>
  <si>
    <t>101-</t>
  </si>
  <si>
    <t>General Provident Funds</t>
  </si>
  <si>
    <t>1,43,833.43</t>
  </si>
  <si>
    <t>1,35,275.88</t>
  </si>
  <si>
    <t>(-)8,557.55</t>
  </si>
  <si>
    <t>(-)5.95</t>
  </si>
  <si>
    <t>102-</t>
  </si>
  <si>
    <t>Contributory Provident Fund</t>
  </si>
  <si>
    <t>(-)17.62</t>
  </si>
  <si>
    <t>(-)5.38</t>
  </si>
  <si>
    <t>104-</t>
  </si>
  <si>
    <t>All India Services Provident Fund</t>
  </si>
  <si>
    <t>(+)35.18</t>
  </si>
  <si>
    <t>(+)2.75</t>
  </si>
  <si>
    <t>Total - 8009-State Provident Funds</t>
  </si>
  <si>
    <t>1,45,441.65</t>
  </si>
  <si>
    <t>1,36,901.66</t>
  </si>
  <si>
    <t>(-)8,539.99</t>
  </si>
  <si>
    <t>(-)5.87</t>
  </si>
  <si>
    <t>Total -(b)Provident Funds</t>
  </si>
  <si>
    <t>Other Accounts</t>
  </si>
  <si>
    <t>8011-</t>
  </si>
  <si>
    <t>Insurance and Pension Funds</t>
  </si>
  <si>
    <t>Family Pension Funds</t>
  </si>
  <si>
    <t>105-</t>
  </si>
  <si>
    <t>State Government Insurance  Fund</t>
  </si>
  <si>
    <t>Dr.</t>
  </si>
  <si>
    <t>107-</t>
  </si>
  <si>
    <t>Total - 8011-Insurance and Pension Funds</t>
  </si>
  <si>
    <t>Total -(c)Other Accounts</t>
  </si>
  <si>
    <t>1,46,307.74</t>
  </si>
  <si>
    <t>J.</t>
  </si>
  <si>
    <t>8121-</t>
  </si>
  <si>
    <t>General and Other Reserve Funds</t>
  </si>
  <si>
    <t>B - Public Account - Contd.</t>
  </si>
  <si>
    <t>116-</t>
  </si>
  <si>
    <t>Natural Calamities Unspent Marginal Money Fund-Investment Account</t>
  </si>
  <si>
    <t>122-</t>
  </si>
  <si>
    <t>130-</t>
  </si>
  <si>
    <t>Total - 8121-General and Other Reserve Funds</t>
  </si>
  <si>
    <t>Total -(a)Reserve Funds bearing Interest</t>
  </si>
  <si>
    <t>Reserve Funds not bearing Interest</t>
  </si>
  <si>
    <t>8222-</t>
  </si>
  <si>
    <t>Sinking Funds</t>
  </si>
  <si>
    <t>(+)11,882.90</t>
  </si>
  <si>
    <t>(+)7.61</t>
  </si>
  <si>
    <t>02-</t>
  </si>
  <si>
    <t>Sinking Fund Investment Account</t>
  </si>
  <si>
    <t>Sinking Fund-Investment Account</t>
  </si>
  <si>
    <t>Total - 8222-Sinking Funds</t>
  </si>
  <si>
    <t>Gross Balance</t>
  </si>
  <si>
    <t>Investment</t>
  </si>
  <si>
    <t>8235-</t>
  </si>
  <si>
    <t>117-</t>
  </si>
  <si>
    <t>(+)305.10</t>
  </si>
  <si>
    <t>(+)7.53</t>
  </si>
  <si>
    <t>120-</t>
  </si>
  <si>
    <t>Guarantee Redemption Fund - Investment Account</t>
  </si>
  <si>
    <t>Total - 8235-General and Other Reserve Funds</t>
  </si>
  <si>
    <t>Total -(b)Reserve Funds not bearing Interest</t>
  </si>
  <si>
    <t>TOTAL - J. RESERVE FUND</t>
  </si>
  <si>
    <t>K.</t>
  </si>
  <si>
    <t>Deposits bearing Interest</t>
  </si>
  <si>
    <t>8342-</t>
  </si>
  <si>
    <t>Other Deposits</t>
  </si>
  <si>
    <t>(-)13,008.04</t>
  </si>
  <si>
    <t>(-)58.58</t>
  </si>
  <si>
    <t>Total - 8342-Other Deposits</t>
  </si>
  <si>
    <t>Total -(a)Deposits bearing Interest</t>
  </si>
  <si>
    <t>Deposits not bearing Interest</t>
  </si>
  <si>
    <t>8443-</t>
  </si>
  <si>
    <t>Civil Deposits</t>
  </si>
  <si>
    <t>Customs and opium Deposits</t>
  </si>
  <si>
    <t>103-</t>
  </si>
  <si>
    <t>108-</t>
  </si>
  <si>
    <t>(+)7,844.75</t>
  </si>
  <si>
    <t>(+)259.23</t>
  </si>
  <si>
    <t>109-</t>
  </si>
  <si>
    <t>Forest Deposits</t>
  </si>
  <si>
    <t>111-</t>
  </si>
  <si>
    <t>Other Departmental Deposit</t>
  </si>
  <si>
    <t>121-</t>
  </si>
  <si>
    <t>Deposits in Connection with Elections</t>
  </si>
  <si>
    <t>800-</t>
  </si>
  <si>
    <t>Total - 8443-Civil Deposits</t>
  </si>
  <si>
    <t>(+)11.61</t>
  </si>
  <si>
    <t>8448-</t>
  </si>
  <si>
    <t>Deposits of Local Funds</t>
  </si>
  <si>
    <t>106-</t>
  </si>
  <si>
    <t>Funds of the ICAR</t>
  </si>
  <si>
    <t>State Housing Boards Funds</t>
  </si>
  <si>
    <t>Total - 8448-Deposits of Local Funds</t>
  </si>
  <si>
    <t>8449-</t>
  </si>
  <si>
    <t>Subventions from Central Road Fund</t>
  </si>
  <si>
    <t>(+)2,522.06</t>
  </si>
  <si>
    <t>(+)2,52,206.00</t>
  </si>
  <si>
    <t>Miscellaneous Deposits</t>
  </si>
  <si>
    <t>Total - 8449-Other Deposits</t>
  </si>
  <si>
    <t>(+)1,24,854.46</t>
  </si>
  <si>
    <t>Total -(b)Deposits not bearing Interest</t>
  </si>
  <si>
    <t>(+)10,366.81</t>
  </si>
  <si>
    <t>(+)15.34</t>
  </si>
  <si>
    <t>Deposits not bearing Interest - Concld.</t>
  </si>
  <si>
    <t>Advances</t>
  </si>
  <si>
    <t>8550-</t>
  </si>
  <si>
    <t>Civil Advances</t>
  </si>
  <si>
    <t>Forest Advances</t>
  </si>
  <si>
    <t>(+)140.71</t>
  </si>
  <si>
    <t>(+)1,893.81</t>
  </si>
  <si>
    <t>Revenue Advances</t>
  </si>
  <si>
    <t>Other Departmental Advances</t>
  </si>
  <si>
    <t>Other Advances</t>
  </si>
  <si>
    <t>Total - 8550-Civil Advances</t>
  </si>
  <si>
    <t>(+)244.63</t>
  </si>
  <si>
    <t>Total -(c)Advances</t>
  </si>
  <si>
    <t>TOTAL - K. DEPOSIT AND ADVANCES</t>
  </si>
  <si>
    <t>(-)2,781.94</t>
  </si>
  <si>
    <t>(-)3.10</t>
  </si>
  <si>
    <t>DEPOSIT AND ADVANCES - Concld.</t>
  </si>
  <si>
    <t>L.</t>
  </si>
  <si>
    <t>SUSPENSE AND MISCELLANEOUS</t>
  </si>
  <si>
    <t>Suspense</t>
  </si>
  <si>
    <t>8658-</t>
  </si>
  <si>
    <t>Pay and Accounts Office -Suspense</t>
  </si>
  <si>
    <t>Suspense Account (Civil)</t>
  </si>
  <si>
    <t>Cash settlement Suspense Account</t>
  </si>
  <si>
    <t>Reserve Bank Suspense -Headquarters</t>
  </si>
  <si>
    <t>110-</t>
  </si>
  <si>
    <t>Reserve Bank Suspense -Central Accounts Office</t>
  </si>
  <si>
    <t>112-</t>
  </si>
  <si>
    <t>Tax Deducted at source(TDS) Suspense</t>
  </si>
  <si>
    <t>123-</t>
  </si>
  <si>
    <t>A.I.S Officers' Group Insurance Scheme</t>
  </si>
  <si>
    <t>(+)0.50</t>
  </si>
  <si>
    <t>129-</t>
  </si>
  <si>
    <t>Material Purchase settlement suspense Account</t>
  </si>
  <si>
    <t>(-)3,041.21</t>
  </si>
  <si>
    <t>(-)37.75</t>
  </si>
  <si>
    <t>Total -(b)Suspense</t>
  </si>
  <si>
    <t>8670-</t>
  </si>
  <si>
    <t>Cheques and Bills</t>
  </si>
  <si>
    <t>Departmental Cheques</t>
  </si>
  <si>
    <t>Total - 8670-Cheques and Bills</t>
  </si>
  <si>
    <t>8671-</t>
  </si>
  <si>
    <t>Departmental Balances</t>
  </si>
  <si>
    <t>1,01,446.80</t>
  </si>
  <si>
    <t>1,26,265.06</t>
  </si>
  <si>
    <t>1,06,458.38</t>
  </si>
  <si>
    <t>(+)24,818.26</t>
  </si>
  <si>
    <t>(+)30.40</t>
  </si>
  <si>
    <t>Total - 8671-Departmental Balances</t>
  </si>
  <si>
    <t>8672-</t>
  </si>
  <si>
    <t>Permanent Cash Imprest</t>
  </si>
  <si>
    <t>Total - 8672-Permanent Cash Imprest</t>
  </si>
  <si>
    <t>8673-</t>
  </si>
  <si>
    <t>Cash Balance Investment Account</t>
  </si>
  <si>
    <t>13,33,260.00</t>
  </si>
  <si>
    <t>13,86,743.00</t>
  </si>
  <si>
    <t>(+)53,483.00</t>
  </si>
  <si>
    <t>(+)53,48,300.00</t>
  </si>
  <si>
    <t>Total - 8673-Cash Balance Investment Account</t>
  </si>
  <si>
    <t>1,59,943.66</t>
  </si>
  <si>
    <t>(+)78,301.26</t>
  </si>
  <si>
    <t>TOTAL - L. SUSPENSE AND MISCELLANEOUS</t>
  </si>
  <si>
    <t>(+)75,260.05</t>
  </si>
  <si>
    <t>(+)83.90</t>
  </si>
  <si>
    <t>SUSPENSE AND MISCELLANEOUS - Concld.</t>
  </si>
  <si>
    <t>M.</t>
  </si>
  <si>
    <t>8782-</t>
  </si>
  <si>
    <t>Cash Remittances between Treasuries and Currency Chests</t>
  </si>
  <si>
    <t>Public Works Remittances</t>
  </si>
  <si>
    <t>Forest Remittances</t>
  </si>
  <si>
    <t>Reserve Bank of India Remittances</t>
  </si>
  <si>
    <t>Other Departmental Remittances</t>
  </si>
  <si>
    <t>Miscellaneous Remittances</t>
  </si>
  <si>
    <t>Nagaland and Manipur Remittances</t>
  </si>
  <si>
    <t>Total - 8782-Cash Remittances and adjustments between officers rendering accounts to the same Accounts Officer</t>
  </si>
  <si>
    <t>Cash Remittances and adjustments between officers rendering accounts to the same Accounts Officer - Concld.</t>
  </si>
  <si>
    <t>Money Orders, and other Remittances - Concld.</t>
  </si>
  <si>
    <t>Inter- Governmental Adjustment Account</t>
  </si>
  <si>
    <t>8793-</t>
  </si>
  <si>
    <t>Total -(b)Inter- Governmental Adjustment Account</t>
  </si>
  <si>
    <t>(+)14.03</t>
  </si>
  <si>
    <t>(+)4,525.81</t>
  </si>
  <si>
    <t>TOTAL - M. REMITTANCES</t>
  </si>
  <si>
    <t>REMITTANCES - Concld.</t>
  </si>
  <si>
    <t>Total- PART-III- PUBLIC ACCOUNT</t>
  </si>
  <si>
    <t>B - Public Account - Concld.</t>
  </si>
  <si>
    <t>8999- Cash Balance</t>
  </si>
  <si>
    <t xml:space="preserve">  102- Deposits with Reserve Bank</t>
  </si>
  <si>
    <t>…</t>
  </si>
  <si>
    <t>Total- 8999 Cash Balance</t>
  </si>
  <si>
    <t>Total- N. Cash Balance</t>
  </si>
  <si>
    <t>(-)3044.18</t>
  </si>
  <si>
    <t>(-)312.51</t>
  </si>
  <si>
    <t>(-)1.60</t>
  </si>
  <si>
    <t>(-)9.43</t>
  </si>
  <si>
    <t>(+)95.9091</t>
  </si>
  <si>
    <t>Appropriation from the Consolidated Fund</t>
  </si>
  <si>
    <t>(+)852.18</t>
  </si>
  <si>
    <t>(+)91.83</t>
  </si>
  <si>
    <t>(+)99.16</t>
  </si>
  <si>
    <t>(+)117.9</t>
  </si>
  <si>
    <t xml:space="preserve"> (+)994.01</t>
  </si>
  <si>
    <t>(+)994.01</t>
  </si>
  <si>
    <t>(-)7,595.98</t>
  </si>
  <si>
    <t>(+)114.77</t>
  </si>
  <si>
    <t xml:space="preserve"> (-)5.19</t>
  </si>
  <si>
    <t>Appropriation for reduction or avoidance of Debt</t>
  </si>
  <si>
    <t>Suspense Accounts</t>
  </si>
  <si>
    <t>Total - 8658-Suspense Accounts</t>
  </si>
  <si>
    <t>Inter-State Suspense Account</t>
  </si>
  <si>
    <t>(+)100.00</t>
  </si>
  <si>
    <t>(+)34629.43</t>
  </si>
  <si>
    <t>(-)541.47</t>
  </si>
  <si>
    <t>(-)27642.62</t>
  </si>
  <si>
    <t>(-)53.21</t>
  </si>
  <si>
    <r>
      <t xml:space="preserve">(` </t>
    </r>
    <r>
      <rPr>
        <b/>
        <sz val="12"/>
        <color theme="1"/>
        <rFont val="Times New Roman"/>
        <family val="1"/>
      </rPr>
      <t xml:space="preserve"> In Lakh</t>
    </r>
    <r>
      <rPr>
        <b/>
        <sz val="12"/>
        <color theme="1"/>
        <rFont val="Rupee Foradian"/>
        <family val="2"/>
      </rPr>
      <t>)</t>
    </r>
  </si>
  <si>
    <r>
      <t>(`</t>
    </r>
    <r>
      <rPr>
        <b/>
        <sz val="12"/>
        <color theme="1"/>
        <rFont val="Times New Roman"/>
        <family val="1"/>
      </rPr>
      <t xml:space="preserve"> In Lakh</t>
    </r>
    <r>
      <rPr>
        <b/>
        <sz val="12"/>
        <color theme="1"/>
        <rFont val="Rupee Foradian"/>
        <family val="2"/>
      </rPr>
      <t>)</t>
    </r>
  </si>
  <si>
    <r>
      <t xml:space="preserve">(` </t>
    </r>
    <r>
      <rPr>
        <b/>
        <sz val="12"/>
        <color theme="1"/>
        <rFont val="Times New Roman"/>
        <family val="1"/>
      </rPr>
      <t xml:space="preserve"> In Lakh)</t>
    </r>
  </si>
  <si>
    <r>
      <t xml:space="preserve">(`  </t>
    </r>
    <r>
      <rPr>
        <b/>
        <sz val="12"/>
        <color theme="1"/>
        <rFont val="Times New Roman"/>
        <family val="1"/>
      </rPr>
      <t>In Lakh</t>
    </r>
    <r>
      <rPr>
        <b/>
        <sz val="12"/>
        <color theme="1"/>
        <rFont val="Rupee Foradian"/>
        <family val="2"/>
      </rPr>
      <t>)</t>
    </r>
  </si>
  <si>
    <t>Opening Balance as on 1 April 2023</t>
  </si>
  <si>
    <t>Balance Allocated to Nagaland during the year</t>
  </si>
  <si>
    <t>(+)370.36</t>
  </si>
  <si>
    <t>(-)2,508.77</t>
  </si>
  <si>
    <t>(-)3.20</t>
  </si>
  <si>
    <t>DEPOSITS AND ADVANCES</t>
  </si>
  <si>
    <t>Revenue  Deposits</t>
  </si>
  <si>
    <t>Security Deposits</t>
  </si>
  <si>
    <t>(+)2523.42</t>
  </si>
  <si>
    <t>(+)3.21</t>
  </si>
  <si>
    <t>(-)49506.59</t>
  </si>
  <si>
    <t>(-)89.71</t>
  </si>
  <si>
    <t>(+)12,188.00</t>
  </si>
  <si>
    <t>State Disaster Response Fund    (a)</t>
  </si>
  <si>
    <t>State Disaster Mitigation Fund    (b)</t>
  </si>
  <si>
    <t>RESERVE FUND</t>
  </si>
  <si>
    <t>Reserve Funds bearing Interest</t>
  </si>
  <si>
    <t>RESERVE FUND - Concld.</t>
  </si>
  <si>
    <t>Reserve Funds not bearing Interest - Concld.</t>
  </si>
  <si>
    <t>Sinking Funds     (c)</t>
  </si>
  <si>
    <t>Guarantee Redemption Fund         (d)</t>
  </si>
  <si>
    <r>
      <t xml:space="preserve">(d) This includes: Adjustment of interest in respect of Guarantee Redemption Fund for </t>
    </r>
    <r>
      <rPr>
        <sz val="12"/>
        <color theme="1"/>
        <rFont val="Rupee Foradian"/>
        <family val="2"/>
      </rPr>
      <t>`</t>
    </r>
    <r>
      <rPr>
        <sz val="10.8"/>
        <color theme="1"/>
        <rFont val="Times New Roman"/>
        <family val="1"/>
      </rPr>
      <t>305.10 lakh during the year.</t>
    </r>
  </si>
  <si>
    <t>Defined Contribution  Pension Scheme for Government Employees         (e)</t>
  </si>
  <si>
    <t>DEPOSIT AND ADVANCES - Contd.</t>
  </si>
  <si>
    <t>Civil Deposits - Concld.</t>
  </si>
  <si>
    <t>Civil Advances - Concld.</t>
  </si>
  <si>
    <t>Public Works Deposit      (f)</t>
  </si>
  <si>
    <t>Other Accounts - Concld.</t>
  </si>
  <si>
    <t xml:space="preserve">REMITTANCES </t>
  </si>
  <si>
    <t xml:space="preserve">Money Orders, and other Remittances </t>
  </si>
  <si>
    <t xml:space="preserve">Cash Remittances and adjustments between officers rendering accounts to the same Accounts Officer </t>
  </si>
  <si>
    <t xml:space="preserve">   </t>
  </si>
  <si>
    <r>
      <t xml:space="preserve">(e) Amount of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 xml:space="preserve">57,750.53 lakh includes Government Contribution for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 xml:space="preserve">42,831.35(Contribution for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 xml:space="preserve">40,724.90 lakh, Penal Interest for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 xml:space="preserve">13,77.14 lakh, Service Charge for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 xml:space="preserve">7,29.31 lakh) and Employee contribution for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 xml:space="preserve">14,919.18 lakh and transferred to NSDL for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 xml:space="preserve">70,758.57 lakh including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>13,008.04 pertaining to previous years.</t>
    </r>
  </si>
  <si>
    <r>
      <t xml:space="preserve">(f) </t>
    </r>
    <r>
      <rPr>
        <sz val="11"/>
        <color theme="1"/>
        <rFont val="Rupee Foradian"/>
        <family val="2"/>
      </rPr>
      <t>`</t>
    </r>
    <r>
      <rPr>
        <sz val="11"/>
        <color theme="1"/>
        <rFont val="Times New Roman"/>
        <family val="1"/>
      </rPr>
      <t xml:space="preserve">956.07 lakh and </t>
    </r>
    <r>
      <rPr>
        <sz val="11"/>
        <color theme="1"/>
        <rFont val="Rupee Foradian"/>
        <family val="2"/>
      </rPr>
      <t>`</t>
    </r>
    <r>
      <rPr>
        <sz val="11"/>
        <color theme="1"/>
        <rFont val="Times New Roman"/>
        <family val="1"/>
      </rPr>
      <t xml:space="preserve">939.25 lakh (Receipt and Disbursement) being Labour Cess is included in </t>
    </r>
    <r>
      <rPr>
        <sz val="11"/>
        <color theme="1"/>
        <rFont val="Rupee Foradian"/>
        <family val="2"/>
      </rPr>
      <t>`</t>
    </r>
    <r>
      <rPr>
        <sz val="11"/>
        <color theme="1"/>
        <rFont val="Times New Roman"/>
        <family val="1"/>
      </rPr>
      <t xml:space="preserve">48,730.03 lakh and </t>
    </r>
    <r>
      <rPr>
        <sz val="11"/>
        <color theme="1"/>
        <rFont val="Rupee Foradian"/>
        <family val="2"/>
      </rPr>
      <t>`</t>
    </r>
    <r>
      <rPr>
        <sz val="11"/>
        <color theme="1"/>
        <rFont val="Times New Roman"/>
        <family val="1"/>
      </rPr>
      <t>40,885.28 lakh respectively.</t>
    </r>
  </si>
  <si>
    <t>1543.72 *</t>
  </si>
  <si>
    <t>* Under reconciliation with the State Government</t>
  </si>
  <si>
    <t>1.98 *</t>
  </si>
  <si>
    <r>
      <t xml:space="preserve">(a) This includes SDRF for </t>
    </r>
    <r>
      <rPr>
        <i/>
        <sz val="12"/>
        <color theme="1"/>
        <rFont val="Rupee Foradian"/>
        <family val="2"/>
      </rPr>
      <t>`</t>
    </r>
    <r>
      <rPr>
        <i/>
        <sz val="10.8"/>
        <color theme="1"/>
        <rFont val="Times New Roman"/>
        <family val="1"/>
      </rPr>
      <t xml:space="preserve">4,080.00 lakh (Central Share </t>
    </r>
    <r>
      <rPr>
        <i/>
        <sz val="10.8"/>
        <color theme="1"/>
        <rFont val="Rupee Foradian"/>
        <family val="2"/>
      </rPr>
      <t>`</t>
    </r>
    <r>
      <rPr>
        <i/>
        <sz val="9.6999999999999993"/>
        <color theme="1"/>
        <rFont val="Times New Roman"/>
        <family val="1"/>
      </rPr>
      <t xml:space="preserve">3,680.00 lakh + State Share </t>
    </r>
    <r>
      <rPr>
        <i/>
        <sz val="9.6999999999999993"/>
        <color theme="1"/>
        <rFont val="Rupee Foradian"/>
        <family val="2"/>
      </rPr>
      <t>`</t>
    </r>
    <r>
      <rPr>
        <i/>
        <sz val="9.6999999999999993"/>
        <color theme="1"/>
        <rFont val="Times New Roman"/>
        <family val="1"/>
      </rPr>
      <t>400.00 lakh)</t>
    </r>
    <r>
      <rPr>
        <i/>
        <sz val="8.75"/>
        <color theme="1"/>
        <rFont val="Times New Roman"/>
        <family val="1"/>
      </rPr>
      <t xml:space="preserve"> </t>
    </r>
  </si>
  <si>
    <r>
      <t xml:space="preserve">(b) This includes SDMF for </t>
    </r>
    <r>
      <rPr>
        <i/>
        <sz val="12"/>
        <color theme="1"/>
        <rFont val="Rupee Foradian"/>
        <family val="2"/>
      </rPr>
      <t>`</t>
    </r>
    <r>
      <rPr>
        <i/>
        <sz val="10.8"/>
        <color theme="1"/>
        <rFont val="Times New Roman"/>
        <family val="1"/>
      </rPr>
      <t xml:space="preserve">1,780.00 lakh (Central Share </t>
    </r>
    <r>
      <rPr>
        <i/>
        <sz val="10.8"/>
        <color theme="1"/>
        <rFont val="Rupee Foradian"/>
        <family val="2"/>
      </rPr>
      <t>`</t>
    </r>
    <r>
      <rPr>
        <i/>
        <sz val="9.6999999999999993"/>
        <color theme="1"/>
        <rFont val="Times New Roman"/>
        <family val="1"/>
      </rPr>
      <t xml:space="preserve">1,350.00 lakh + State Share </t>
    </r>
    <r>
      <rPr>
        <i/>
        <sz val="9.6999999999999993"/>
        <color theme="1"/>
        <rFont val="Rupee Foradian"/>
        <family val="2"/>
      </rPr>
      <t>`</t>
    </r>
    <r>
      <rPr>
        <i/>
        <sz val="9.6999999999999993"/>
        <color theme="1"/>
        <rFont val="Times New Roman"/>
        <family val="1"/>
      </rPr>
      <t xml:space="preserve">150.00 lakh + Central Share  </t>
    </r>
    <r>
      <rPr>
        <i/>
        <sz val="9.6999999999999993"/>
        <color theme="1"/>
        <rFont val="Rupee Foradian"/>
        <family val="2"/>
      </rPr>
      <t>`</t>
    </r>
    <r>
      <rPr>
        <i/>
        <sz val="9.6999999999999993"/>
        <color theme="1"/>
        <rFont val="Times New Roman"/>
        <family val="1"/>
      </rPr>
      <t>430.00 lakh for previous year)</t>
    </r>
    <r>
      <rPr>
        <i/>
        <sz val="8.75"/>
        <color theme="1"/>
        <rFont val="Times New Roman"/>
        <family val="1"/>
      </rPr>
      <t xml:space="preserve"> </t>
    </r>
  </si>
  <si>
    <r>
      <t xml:space="preserve">(c) This includes: Adjustment of interest in respect of Sinking Fund for </t>
    </r>
    <r>
      <rPr>
        <i/>
        <sz val="12"/>
        <color theme="1"/>
        <rFont val="Rupee Foradian"/>
        <family val="2"/>
      </rPr>
      <t>`</t>
    </r>
    <r>
      <rPr>
        <i/>
        <sz val="10.8"/>
        <color theme="1"/>
        <rFont val="Times New Roman"/>
        <family val="1"/>
      </rPr>
      <t>11,882.90 lakh during the year.</t>
    </r>
  </si>
  <si>
    <t>(-)3.47.52</t>
  </si>
  <si>
    <t>Total -(a) Money Orders, and other Remittances</t>
  </si>
  <si>
    <r>
      <t xml:space="preserve">TOTAL - I. Small Savings, Provident Funds, </t>
    </r>
    <r>
      <rPr>
        <b/>
        <i/>
        <sz val="12"/>
        <color theme="1"/>
        <rFont val="Times New Roman"/>
        <family val="1"/>
      </rPr>
      <t>etc.</t>
    </r>
  </si>
  <si>
    <r>
      <t xml:space="preserve">Small Savings, Provident Funds </t>
    </r>
    <r>
      <rPr>
        <b/>
        <i/>
        <sz val="12"/>
        <color theme="1"/>
        <rFont val="Times New Roman"/>
        <family val="1"/>
      </rPr>
      <t>etc.</t>
    </r>
  </si>
  <si>
    <t>State Government Employees Group Insurance Scheme</t>
  </si>
  <si>
    <r>
      <t xml:space="preserve">The Cash balance as on 31 March 2024 as per Accounts was </t>
    </r>
    <r>
      <rPr>
        <sz val="11"/>
        <color theme="1"/>
        <rFont val="Inter"/>
        <family val="2"/>
      </rPr>
      <t>₹</t>
    </r>
    <r>
      <rPr>
        <sz val="11"/>
        <color theme="1"/>
        <rFont val="Times New Roman"/>
        <family val="1"/>
      </rPr>
      <t xml:space="preserve">40,744.98 lakh (Credit) and that reported by the RBI was </t>
    </r>
    <r>
      <rPr>
        <sz val="11"/>
        <color theme="1"/>
        <rFont val="Inter"/>
        <family val="2"/>
      </rPr>
      <t>₹</t>
    </r>
    <r>
      <rPr>
        <sz val="11"/>
        <color theme="1"/>
        <rFont val="Times New Roman"/>
        <family val="1"/>
      </rPr>
      <t xml:space="preserve">968.71 lakh (Debit). There was a net difference of </t>
    </r>
    <r>
      <rPr>
        <sz val="11"/>
        <color theme="1"/>
        <rFont val="Inter"/>
        <family val="2"/>
      </rPr>
      <t>₹</t>
    </r>
    <r>
      <rPr>
        <sz val="11"/>
        <color theme="1"/>
        <rFont val="Times New Roman"/>
        <family val="1"/>
      </rPr>
      <t>39,776.27 lakh (credit), mainly due to incorrect reporting by Agency Banks to the RBI and misclassifications by the Banks/Treasuries.</t>
    </r>
    <r>
      <rPr>
        <sz val="11"/>
        <rFont val="Times New Roman"/>
        <family val="1"/>
      </rPr>
      <t xml:space="preserve"> As on 30 June 2024, debit items amounting to </t>
    </r>
    <r>
      <rPr>
        <sz val="11"/>
        <rFont val="Inter"/>
        <family val="2"/>
      </rPr>
      <t>₹</t>
    </r>
    <r>
      <rPr>
        <sz val="11"/>
        <rFont val="Times New Roman"/>
        <family val="1"/>
      </rPr>
      <t xml:space="preserve">207.31 lakh and Credit items of </t>
    </r>
    <r>
      <rPr>
        <sz val="11"/>
        <rFont val="Inter"/>
        <family val="2"/>
      </rPr>
      <t>₹</t>
    </r>
    <r>
      <rPr>
        <sz val="11"/>
        <rFont val="Times New Roman"/>
        <family val="1"/>
      </rPr>
      <t xml:space="preserve">1.83 lakh have been reconciled, resulting in net reconciliation of </t>
    </r>
    <r>
      <rPr>
        <sz val="11"/>
        <rFont val="Inter"/>
        <family val="2"/>
      </rPr>
      <t>₹</t>
    </r>
    <r>
      <rPr>
        <sz val="11"/>
        <rFont val="Times New Roman"/>
        <family val="1"/>
      </rPr>
      <t xml:space="preserve">205.48 lakh, thus unreconciled balance has been reduced to </t>
    </r>
    <r>
      <rPr>
        <sz val="11"/>
        <rFont val="Inter"/>
        <family val="2"/>
      </rPr>
      <t>₹</t>
    </r>
    <r>
      <rPr>
        <sz val="11"/>
        <rFont val="Times New Roman"/>
        <family val="1"/>
      </rPr>
      <t xml:space="preserve">29,965.25 lakh (Net Credit). </t>
    </r>
  </si>
  <si>
    <t xml:space="preserve">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</si>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</sst>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1">
    <font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2"/>
      <color theme="1"/>
      <name val="Rupee Foradian"/>
      <family val="2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Rupee Foradian"/>
      <family val="2"/>
    </font>
    <font>
      <sz val="10.8"/>
      <color theme="1"/>
      <name val="Times New Roman"/>
      <family val="1"/>
    </font>
    <font>
      <sz val="11"/>
      <color theme="1"/>
      <name val="Rupee Foradian"/>
      <family val="2"/>
    </font>
    <font>
      <i/>
      <sz val="12"/>
      <color theme="1"/>
      <name val="Times New Roman"/>
      <family val="1"/>
    </font>
    <font>
      <i/>
      <sz val="12"/>
      <color theme="1"/>
      <name val="Rupee Foradian"/>
      <family val="2"/>
    </font>
    <font>
      <i/>
      <sz val="10.8"/>
      <color theme="1"/>
      <name val="Times New Roman"/>
      <family val="1"/>
    </font>
    <font>
      <i/>
      <sz val="10.8"/>
      <color theme="1"/>
      <name val="Rupee Foradian"/>
      <family val="2"/>
    </font>
    <font>
      <i/>
      <sz val="9.6999999999999993"/>
      <color theme="1"/>
      <name val="Times New Roman"/>
      <family val="1"/>
    </font>
    <font>
      <i/>
      <sz val="9.6999999999999993"/>
      <color theme="1"/>
      <name val="Rupee Foradian"/>
      <family val="2"/>
    </font>
    <font>
      <i/>
      <sz val="8.75"/>
      <color theme="1"/>
      <name val="Times New Roman"/>
      <family val="1"/>
    </font>
    <font>
      <sz val="11"/>
      <color theme="1"/>
      <name val="Inter"/>
      <family val="2"/>
    </font>
    <font>
      <sz val="11"/>
      <name val="Inter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 indent="1"/>
    </xf>
    <xf numFmtId="0" fontId="3" fillId="0" borderId="0" xfId="0" applyFont="1" applyAlignment="1">
      <alignment horizontal="left" vertical="top" wrapText="1" indent="1"/>
    </xf>
    <xf numFmtId="4" fontId="3" fillId="0" borderId="0" xfId="0" applyNumberFormat="1" applyFont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right" vertical="top" wrapText="1" indent="1"/>
    </xf>
    <xf numFmtId="4" fontId="2" fillId="0" borderId="3" xfId="0" applyNumberFormat="1" applyFont="1" applyBorder="1" applyAlignment="1">
      <alignment horizontal="left" vertical="top" wrapText="1" indent="1"/>
    </xf>
    <xf numFmtId="4" fontId="2" fillId="0" borderId="3" xfId="0" applyNumberFormat="1" applyFont="1" applyBorder="1" applyAlignment="1">
      <alignment horizontal="right" vertical="top" wrapText="1"/>
    </xf>
    <xf numFmtId="4" fontId="2" fillId="0" borderId="3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 indent="1"/>
    </xf>
    <xf numFmtId="4" fontId="3" fillId="0" borderId="4" xfId="0" applyNumberFormat="1" applyFont="1" applyBorder="1" applyAlignment="1">
      <alignment horizontal="left" vertical="top" wrapText="1" indent="1"/>
    </xf>
    <xf numFmtId="4" fontId="2" fillId="0" borderId="4" xfId="0" applyNumberFormat="1" applyFont="1" applyBorder="1" applyAlignment="1">
      <alignment horizontal="left" vertical="top" wrapText="1" inden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right" vertical="top" wrapText="1" indent="1"/>
    </xf>
    <xf numFmtId="4" fontId="2" fillId="0" borderId="0" xfId="0" applyNumberFormat="1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4" fontId="2" fillId="0" borderId="4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vertical="top"/>
    </xf>
    <xf numFmtId="4" fontId="2" fillId="0" borderId="10" xfId="0" applyNumberFormat="1" applyFont="1" applyBorder="1" applyAlignment="1">
      <alignment vertical="top"/>
    </xf>
    <xf numFmtId="4" fontId="2" fillId="0" borderId="7" xfId="0" applyNumberFormat="1" applyFont="1" applyBorder="1" applyAlignment="1">
      <alignment vertical="top"/>
    </xf>
    <xf numFmtId="4" fontId="2" fillId="0" borderId="8" xfId="0" applyNumberFormat="1" applyFont="1" applyBorder="1" applyAlignment="1">
      <alignment vertical="top"/>
    </xf>
    <xf numFmtId="2" fontId="2" fillId="0" borderId="9" xfId="0" applyNumberFormat="1" applyFont="1" applyBorder="1" applyAlignment="1">
      <alignment vertical="top"/>
    </xf>
    <xf numFmtId="2" fontId="2" fillId="0" borderId="6" xfId="0" applyNumberFormat="1" applyFont="1" applyBorder="1" applyAlignment="1">
      <alignment vertical="top"/>
    </xf>
    <xf numFmtId="2" fontId="2" fillId="0" borderId="5" xfId="0" applyNumberFormat="1" applyFont="1" applyBorder="1" applyAlignment="1">
      <alignment vertical="top"/>
    </xf>
    <xf numFmtId="4" fontId="2" fillId="0" borderId="5" xfId="0" applyNumberFormat="1" applyFont="1" applyBorder="1" applyAlignment="1">
      <alignment vertical="top"/>
    </xf>
    <xf numFmtId="4" fontId="2" fillId="0" borderId="11" xfId="0" applyNumberFormat="1" applyFont="1" applyBorder="1" applyAlignment="1">
      <alignment vertical="top"/>
    </xf>
    <xf numFmtId="2" fontId="2" fillId="0" borderId="12" xfId="0" applyNumberFormat="1" applyFont="1" applyBorder="1" applyAlignment="1">
      <alignment vertical="top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3" xfId="0" applyFont="1" applyFill="1" applyBorder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right" vertical="top" wrapText="1" indent="1"/>
    </xf>
    <xf numFmtId="4" fontId="2" fillId="2" borderId="3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horizontal="right" vertical="top" wrapText="1" indent="1"/>
    </xf>
    <xf numFmtId="0" fontId="3" fillId="2" borderId="0" xfId="0" applyFont="1" applyFill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right" vertical="top" wrapText="1" indent="1"/>
    </xf>
    <xf numFmtId="4" fontId="3" fillId="2" borderId="4" xfId="0" applyNumberFormat="1" applyFont="1" applyFill="1" applyBorder="1" applyAlignment="1">
      <alignment horizontal="left" vertical="top" wrapText="1" indent="1"/>
    </xf>
    <xf numFmtId="4" fontId="2" fillId="2" borderId="3" xfId="0" applyNumberFormat="1" applyFont="1" applyFill="1" applyBorder="1" applyAlignment="1">
      <alignment horizontal="left" vertical="top" wrapText="1"/>
    </xf>
    <xf numFmtId="4" fontId="8" fillId="2" borderId="3" xfId="0" applyNumberFormat="1" applyFont="1" applyFill="1" applyBorder="1" applyAlignment="1">
      <alignment horizontal="right" vertical="top" wrapText="1" indent="1"/>
    </xf>
    <xf numFmtId="0" fontId="2" fillId="2" borderId="3" xfId="0" applyFont="1" applyFill="1" applyBorder="1" applyAlignment="1">
      <alignment horizontal="right" vertical="top" wrapText="1"/>
    </xf>
    <xf numFmtId="4" fontId="2" fillId="2" borderId="4" xfId="0" applyNumberFormat="1" applyFont="1" applyFill="1" applyBorder="1" applyAlignment="1">
      <alignment horizontal="left" vertical="top" wrapText="1" indent="1"/>
    </xf>
    <xf numFmtId="4" fontId="2" fillId="2" borderId="4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right" vertical="top" wrapText="1" indent="1"/>
    </xf>
    <xf numFmtId="0" fontId="1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 vertical="top" wrapText="1"/>
    </xf>
    <xf numFmtId="49" fontId="7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top" wrapText="1"/>
    </xf>
    <xf numFmtId="4" fontId="3" fillId="0" borderId="4" xfId="0" applyNumberFormat="1" applyFont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0" borderId="1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4" fillId="0" borderId="0" xfId="0" applyFont="1" applyAlignment="1">
      <alignment horizontal="justify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3"/>
  <sheetViews>
    <sheetView tabSelected="1" view="pageLayout" topLeftCell="A73" zoomScaleNormal="100" zoomScaleSheetLayoutView="90" workbookViewId="0">
      <selection activeCell="I87" sqref="I87"/>
    </sheetView>
  </sheetViews>
  <sheetFormatPr defaultRowHeight="15"/>
  <cols>
    <col min="1" max="1" width="6.5703125" customWidth="1"/>
    <col min="2" max="2" width="44" customWidth="1"/>
    <col min="3" max="3" width="4.140625" customWidth="1"/>
    <col min="4" max="4" width="15.7109375" customWidth="1"/>
    <col min="5" max="5" width="13.42578125" customWidth="1"/>
    <col min="6" max="6" width="14.140625" customWidth="1"/>
    <col min="7" max="7" width="15.7109375" customWidth="1"/>
    <col min="8" max="8" width="3.7109375" customWidth="1"/>
    <col min="9" max="9" width="14.42578125" customWidth="1"/>
    <col min="10" max="10" width="14.140625" customWidth="1"/>
    <col min="11" max="11" width="10.28515625" customWidth="1"/>
  </cols>
  <sheetData>
    <row r="1" spans="1:11" ht="15" customHeight="1">
      <c r="A1" s="82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10"/>
    </row>
    <row r="2" spans="1:11" ht="15" customHeight="1">
      <c r="A2" s="84" t="s">
        <v>1</v>
      </c>
      <c r="B2" s="85"/>
      <c r="C2" s="92" t="s">
        <v>253</v>
      </c>
      <c r="D2" s="92"/>
      <c r="E2" s="84" t="s">
        <v>254</v>
      </c>
      <c r="F2" s="11" t="s">
        <v>2</v>
      </c>
      <c r="G2" s="11" t="s">
        <v>3</v>
      </c>
      <c r="H2" s="86" t="s">
        <v>4</v>
      </c>
      <c r="I2" s="87"/>
      <c r="J2" s="88" t="s">
        <v>5</v>
      </c>
      <c r="K2" s="89"/>
    </row>
    <row r="3" spans="1:11" ht="15" customHeight="1">
      <c r="A3" s="93"/>
      <c r="B3" s="97"/>
      <c r="C3" s="93"/>
      <c r="D3" s="93"/>
      <c r="E3" s="95"/>
      <c r="F3" s="12"/>
      <c r="G3" s="12"/>
      <c r="H3" s="93" t="s">
        <v>6</v>
      </c>
      <c r="I3" s="97"/>
      <c r="J3" s="96" t="s">
        <v>7</v>
      </c>
      <c r="K3" s="100"/>
    </row>
    <row r="4" spans="1:11" ht="15" customHeight="1">
      <c r="A4" s="93"/>
      <c r="B4" s="97"/>
      <c r="C4" s="93"/>
      <c r="D4" s="93"/>
      <c r="E4" s="95"/>
      <c r="F4" s="12"/>
      <c r="G4" s="12"/>
      <c r="H4" s="93"/>
      <c r="I4" s="97"/>
      <c r="J4" s="13" t="s">
        <v>8</v>
      </c>
      <c r="K4" s="79" t="s">
        <v>9</v>
      </c>
    </row>
    <row r="5" spans="1:11" ht="32.1" customHeight="1">
      <c r="A5" s="10"/>
      <c r="B5" s="10"/>
      <c r="C5" s="94"/>
      <c r="D5" s="94"/>
      <c r="E5" s="96"/>
      <c r="F5" s="10"/>
      <c r="G5" s="10"/>
      <c r="H5" s="10"/>
      <c r="I5" s="10"/>
      <c r="J5" s="10"/>
      <c r="K5" s="10"/>
    </row>
    <row r="6" spans="1:11" ht="15" customHeight="1">
      <c r="A6" s="98"/>
      <c r="B6" s="99"/>
      <c r="C6" s="98" t="s">
        <v>10</v>
      </c>
      <c r="D6" s="99"/>
      <c r="E6" s="14" t="s">
        <v>11</v>
      </c>
      <c r="F6" s="14" t="s">
        <v>12</v>
      </c>
      <c r="G6" s="14" t="s">
        <v>13</v>
      </c>
      <c r="H6" s="98" t="s">
        <v>14</v>
      </c>
      <c r="I6" s="99"/>
      <c r="J6" s="14" t="s">
        <v>15</v>
      </c>
      <c r="K6" s="14" t="s">
        <v>16</v>
      </c>
    </row>
    <row r="7" spans="1:11" ht="15" customHeight="1">
      <c r="A7" s="10"/>
      <c r="B7" s="10"/>
      <c r="C7" s="10"/>
      <c r="D7" s="10"/>
      <c r="E7" s="10"/>
      <c r="F7" s="10"/>
      <c r="G7" s="10"/>
      <c r="H7" s="10"/>
      <c r="I7" s="10"/>
      <c r="J7" s="90" t="s">
        <v>249</v>
      </c>
      <c r="K7" s="91"/>
    </row>
    <row r="8" spans="1:11" ht="15" customHeight="1">
      <c r="A8" s="10"/>
      <c r="B8" s="15" t="s">
        <v>17</v>
      </c>
      <c r="C8" s="10"/>
      <c r="D8" s="10"/>
      <c r="E8" s="10"/>
      <c r="F8" s="10"/>
      <c r="G8" s="10"/>
      <c r="H8" s="10"/>
      <c r="I8" s="10"/>
      <c r="J8" s="10"/>
      <c r="K8" s="10"/>
    </row>
    <row r="9" spans="1:11" ht="15" customHeight="1">
      <c r="A9" s="16" t="s">
        <v>18</v>
      </c>
      <c r="B9" s="15" t="s">
        <v>19</v>
      </c>
      <c r="C9" s="17"/>
      <c r="D9" s="17"/>
      <c r="E9" s="17"/>
      <c r="F9" s="17"/>
      <c r="G9" s="17"/>
      <c r="H9" s="10"/>
      <c r="I9" s="17"/>
      <c r="J9" s="17"/>
      <c r="K9" s="10"/>
    </row>
    <row r="10" spans="1:11" ht="15" customHeight="1">
      <c r="A10" s="18" t="s">
        <v>21</v>
      </c>
      <c r="B10" s="10" t="s">
        <v>230</v>
      </c>
      <c r="C10" s="10" t="s">
        <v>20</v>
      </c>
      <c r="D10" s="19">
        <v>35</v>
      </c>
      <c r="E10" s="20"/>
      <c r="F10" s="19" t="s">
        <v>22</v>
      </c>
      <c r="G10" s="21" t="s">
        <v>22</v>
      </c>
      <c r="H10" s="10" t="s">
        <v>20</v>
      </c>
      <c r="I10" s="19">
        <v>35</v>
      </c>
      <c r="J10" s="19" t="s">
        <v>22</v>
      </c>
      <c r="K10" s="21" t="s">
        <v>22</v>
      </c>
    </row>
    <row r="11" spans="1:11" ht="15" customHeight="1">
      <c r="A11" s="10"/>
      <c r="B11" s="16" t="s">
        <v>23</v>
      </c>
      <c r="C11" s="22" t="s">
        <v>20</v>
      </c>
      <c r="D11" s="23">
        <v>35</v>
      </c>
      <c r="E11" s="24"/>
      <c r="F11" s="23" t="s">
        <v>22</v>
      </c>
      <c r="G11" s="23" t="s">
        <v>22</v>
      </c>
      <c r="H11" s="22" t="s">
        <v>20</v>
      </c>
      <c r="I11" s="23">
        <v>35</v>
      </c>
      <c r="J11" s="23" t="s">
        <v>22</v>
      </c>
      <c r="K11" s="23" t="s">
        <v>22</v>
      </c>
    </row>
    <row r="12" spans="1:11" ht="15" customHeight="1">
      <c r="A12" s="10"/>
      <c r="B12" s="15" t="s">
        <v>24</v>
      </c>
      <c r="C12" s="22" t="s">
        <v>20</v>
      </c>
      <c r="D12" s="23">
        <v>35</v>
      </c>
      <c r="E12" s="23"/>
      <c r="F12" s="23" t="s">
        <v>22</v>
      </c>
      <c r="G12" s="25" t="s">
        <v>22</v>
      </c>
      <c r="H12" s="26" t="s">
        <v>20</v>
      </c>
      <c r="I12" s="23">
        <v>35</v>
      </c>
      <c r="J12" s="23" t="s">
        <v>22</v>
      </c>
      <c r="K12" s="25" t="s">
        <v>22</v>
      </c>
    </row>
    <row r="13" spans="1:11" ht="15" customHeight="1">
      <c r="A13" s="10"/>
      <c r="B13" s="15" t="s">
        <v>25</v>
      </c>
      <c r="C13" s="10"/>
      <c r="D13" s="10"/>
      <c r="E13" s="10"/>
      <c r="F13" s="10"/>
      <c r="G13" s="10"/>
      <c r="H13" s="10"/>
      <c r="I13" s="10"/>
      <c r="J13" s="10"/>
      <c r="K13" s="10"/>
    </row>
    <row r="14" spans="1:11" ht="15" customHeight="1">
      <c r="A14" s="16" t="s">
        <v>26</v>
      </c>
      <c r="B14" s="15" t="s">
        <v>296</v>
      </c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5" customHeight="1">
      <c r="A15" s="16" t="s">
        <v>11</v>
      </c>
      <c r="B15" s="15" t="s">
        <v>27</v>
      </c>
      <c r="C15" s="10"/>
      <c r="D15" s="10"/>
      <c r="E15" s="10"/>
      <c r="F15" s="10"/>
      <c r="G15" s="10"/>
      <c r="H15" s="10"/>
      <c r="I15" s="10"/>
      <c r="J15" s="10"/>
      <c r="K15" s="10"/>
    </row>
    <row r="16" spans="1:11" ht="15" customHeight="1">
      <c r="A16" s="16" t="s">
        <v>28</v>
      </c>
      <c r="B16" s="15" t="s">
        <v>29</v>
      </c>
      <c r="C16" s="17"/>
      <c r="D16" s="17"/>
      <c r="E16" s="17"/>
      <c r="F16" s="17"/>
      <c r="G16" s="17"/>
      <c r="H16" s="10"/>
      <c r="I16" s="17"/>
      <c r="J16" s="17"/>
      <c r="K16" s="10"/>
    </row>
    <row r="17" spans="1:11" ht="15" customHeight="1">
      <c r="A17" s="16" t="s">
        <v>30</v>
      </c>
      <c r="B17" s="15" t="s">
        <v>31</v>
      </c>
      <c r="C17" s="15"/>
      <c r="D17" s="15"/>
      <c r="E17" s="15"/>
      <c r="F17" s="10"/>
      <c r="G17" s="10"/>
      <c r="H17" s="10"/>
      <c r="I17" s="10"/>
      <c r="J17" s="10"/>
      <c r="K17" s="10"/>
    </row>
    <row r="18" spans="1:11" ht="15" customHeight="1">
      <c r="A18" s="18" t="s">
        <v>32</v>
      </c>
      <c r="B18" s="10" t="s">
        <v>33</v>
      </c>
      <c r="C18" s="10" t="s">
        <v>20</v>
      </c>
      <c r="D18" s="19" t="s">
        <v>34</v>
      </c>
      <c r="E18" s="20"/>
      <c r="F18" s="19">
        <v>47267.44</v>
      </c>
      <c r="G18" s="21">
        <v>55824.99</v>
      </c>
      <c r="H18" s="10" t="s">
        <v>20</v>
      </c>
      <c r="I18" s="19" t="s">
        <v>35</v>
      </c>
      <c r="J18" s="19" t="s">
        <v>36</v>
      </c>
      <c r="K18" s="21" t="s">
        <v>37</v>
      </c>
    </row>
    <row r="19" spans="1:11" ht="15" customHeight="1">
      <c r="A19" s="18" t="s">
        <v>38</v>
      </c>
      <c r="B19" s="10" t="s">
        <v>39</v>
      </c>
      <c r="C19" s="10" t="s">
        <v>20</v>
      </c>
      <c r="D19" s="19">
        <v>327.69</v>
      </c>
      <c r="E19" s="20"/>
      <c r="F19" s="19">
        <v>11.24</v>
      </c>
      <c r="G19" s="21">
        <v>28.86</v>
      </c>
      <c r="H19" s="10" t="s">
        <v>20</v>
      </c>
      <c r="I19" s="19">
        <v>310.07</v>
      </c>
      <c r="J19" s="19" t="s">
        <v>40</v>
      </c>
      <c r="K19" s="21" t="s">
        <v>41</v>
      </c>
    </row>
    <row r="20" spans="1:11" ht="15" customHeight="1">
      <c r="A20" s="18" t="s">
        <v>42</v>
      </c>
      <c r="B20" s="10" t="s">
        <v>43</v>
      </c>
      <c r="C20" s="10" t="s">
        <v>20</v>
      </c>
      <c r="D20" s="19">
        <v>1280.53</v>
      </c>
      <c r="E20" s="20"/>
      <c r="F20" s="19">
        <v>139.22</v>
      </c>
      <c r="G20" s="21">
        <v>104.04</v>
      </c>
      <c r="H20" s="10" t="s">
        <v>20</v>
      </c>
      <c r="I20" s="19">
        <v>1315.71</v>
      </c>
      <c r="J20" s="19" t="s">
        <v>44</v>
      </c>
      <c r="K20" s="21" t="s">
        <v>45</v>
      </c>
    </row>
    <row r="21" spans="1:11" ht="15" customHeight="1">
      <c r="A21" s="10"/>
      <c r="B21" s="16" t="s">
        <v>46</v>
      </c>
      <c r="C21" s="22" t="s">
        <v>20</v>
      </c>
      <c r="D21" s="23" t="s">
        <v>47</v>
      </c>
      <c r="E21" s="24"/>
      <c r="F21" s="23">
        <f>F18+F19+F20</f>
        <v>47417.9</v>
      </c>
      <c r="G21" s="23">
        <f>G18+G19+G20</f>
        <v>55957.89</v>
      </c>
      <c r="H21" s="22" t="s">
        <v>20</v>
      </c>
      <c r="I21" s="23" t="s">
        <v>48</v>
      </c>
      <c r="J21" s="23" t="s">
        <v>49</v>
      </c>
      <c r="K21" s="23" t="s">
        <v>50</v>
      </c>
    </row>
    <row r="22" spans="1:11" ht="15" customHeight="1">
      <c r="A22" s="10"/>
      <c r="B22" s="16" t="s">
        <v>51</v>
      </c>
      <c r="C22" s="27" t="s">
        <v>20</v>
      </c>
      <c r="D22" s="28" t="s">
        <v>47</v>
      </c>
      <c r="E22" s="29"/>
      <c r="F22" s="28">
        <v>47417.9</v>
      </c>
      <c r="G22" s="28">
        <v>55957.89</v>
      </c>
      <c r="H22" s="27" t="s">
        <v>20</v>
      </c>
      <c r="I22" s="28" t="s">
        <v>48</v>
      </c>
      <c r="J22" s="28" t="s">
        <v>49</v>
      </c>
      <c r="K22" s="28" t="s">
        <v>50</v>
      </c>
    </row>
    <row r="23" spans="1:11" ht="15" customHeight="1">
      <c r="A23" s="16" t="s">
        <v>12</v>
      </c>
      <c r="B23" s="15" t="s">
        <v>52</v>
      </c>
      <c r="C23" s="10"/>
      <c r="D23" s="10"/>
      <c r="E23" s="10"/>
      <c r="F23" s="17"/>
      <c r="G23" s="10"/>
      <c r="H23" s="10"/>
      <c r="I23" s="10"/>
      <c r="J23" s="10"/>
      <c r="K23" s="10"/>
    </row>
    <row r="24" spans="1:11" ht="15" customHeight="1">
      <c r="A24" s="16" t="s">
        <v>53</v>
      </c>
      <c r="B24" s="15" t="s">
        <v>54</v>
      </c>
      <c r="C24" s="17"/>
      <c r="D24" s="17"/>
      <c r="E24" s="17"/>
      <c r="F24" s="17"/>
      <c r="G24" s="17"/>
      <c r="H24" s="10"/>
      <c r="I24" s="17"/>
      <c r="J24" s="17"/>
      <c r="K24" s="10"/>
    </row>
    <row r="25" spans="1:11" ht="15" customHeight="1">
      <c r="A25" s="18" t="s">
        <v>38</v>
      </c>
      <c r="B25" s="10" t="s">
        <v>55</v>
      </c>
      <c r="C25" s="10" t="s">
        <v>20</v>
      </c>
      <c r="D25" s="19">
        <v>84.73</v>
      </c>
      <c r="E25" s="20"/>
      <c r="F25" s="19" t="s">
        <v>22</v>
      </c>
      <c r="G25" s="21" t="s">
        <v>22</v>
      </c>
      <c r="H25" s="10" t="s">
        <v>20</v>
      </c>
      <c r="I25" s="19">
        <v>84.73</v>
      </c>
      <c r="J25" s="19" t="s">
        <v>22</v>
      </c>
      <c r="K25" s="21" t="s">
        <v>22</v>
      </c>
    </row>
    <row r="26" spans="1:11" ht="15" customHeight="1">
      <c r="A26" s="18" t="s">
        <v>56</v>
      </c>
      <c r="B26" s="10" t="s">
        <v>57</v>
      </c>
      <c r="C26" s="10" t="s">
        <v>20</v>
      </c>
      <c r="D26" s="19">
        <v>859.39</v>
      </c>
      <c r="E26" s="20"/>
      <c r="F26" s="19">
        <v>2853.61</v>
      </c>
      <c r="G26" s="21">
        <v>2001.43</v>
      </c>
      <c r="H26" s="10" t="s">
        <v>20</v>
      </c>
      <c r="I26" s="19">
        <f>D26+F26-G26</f>
        <v>1711.57</v>
      </c>
      <c r="J26" s="19" t="s">
        <v>231</v>
      </c>
      <c r="K26" s="21" t="s">
        <v>233</v>
      </c>
    </row>
    <row r="27" spans="1:11" ht="31.5">
      <c r="A27" s="18" t="s">
        <v>59</v>
      </c>
      <c r="B27" s="10" t="s">
        <v>297</v>
      </c>
      <c r="C27" s="10" t="s">
        <v>58</v>
      </c>
      <c r="D27" s="19">
        <v>78.03</v>
      </c>
      <c r="E27" s="20"/>
      <c r="F27" s="19">
        <v>403.89</v>
      </c>
      <c r="G27" s="21">
        <v>312.06</v>
      </c>
      <c r="H27" s="10" t="s">
        <v>20</v>
      </c>
      <c r="I27" s="19">
        <f>F27-D27-G27</f>
        <v>13.800000000000011</v>
      </c>
      <c r="J27" s="19" t="s">
        <v>232</v>
      </c>
      <c r="K27" s="21" t="s">
        <v>234</v>
      </c>
    </row>
    <row r="28" spans="1:11" ht="15" customHeight="1">
      <c r="A28" s="10"/>
      <c r="B28" s="16" t="s">
        <v>60</v>
      </c>
      <c r="C28" s="22" t="s">
        <v>20</v>
      </c>
      <c r="D28" s="23">
        <v>866.09</v>
      </c>
      <c r="E28" s="24"/>
      <c r="F28" s="23">
        <f>F26+F27</f>
        <v>3257.5</v>
      </c>
      <c r="G28" s="23">
        <f>G26+G27</f>
        <v>2313.4900000000002</v>
      </c>
      <c r="H28" s="22" t="s">
        <v>20</v>
      </c>
      <c r="I28" s="23">
        <f>I25+I26+I27</f>
        <v>1810.1</v>
      </c>
      <c r="J28" s="23" t="s">
        <v>235</v>
      </c>
      <c r="K28" s="24" t="s">
        <v>238</v>
      </c>
    </row>
    <row r="29" spans="1:11" ht="15" customHeight="1">
      <c r="A29" s="10"/>
      <c r="B29" s="16" t="s">
        <v>61</v>
      </c>
      <c r="C29" s="27" t="s">
        <v>20</v>
      </c>
      <c r="D29" s="28">
        <v>866.09</v>
      </c>
      <c r="E29" s="29"/>
      <c r="F29" s="28">
        <f>F28</f>
        <v>3257.5</v>
      </c>
      <c r="G29" s="28">
        <f>G28</f>
        <v>2313.4900000000002</v>
      </c>
      <c r="H29" s="27" t="s">
        <v>20</v>
      </c>
      <c r="I29" s="28">
        <f>I28</f>
        <v>1810.1</v>
      </c>
      <c r="J29" s="28" t="s">
        <v>236</v>
      </c>
      <c r="K29" s="30" t="s">
        <v>238</v>
      </c>
    </row>
    <row r="30" spans="1:11" ht="31.5">
      <c r="A30" s="10"/>
      <c r="B30" s="16" t="s">
        <v>295</v>
      </c>
      <c r="C30" s="27" t="s">
        <v>20</v>
      </c>
      <c r="D30" s="28" t="s">
        <v>62</v>
      </c>
      <c r="E30" s="30"/>
      <c r="F30" s="28">
        <f>F21+F28</f>
        <v>50675.4</v>
      </c>
      <c r="G30" s="31">
        <f>G21+G28</f>
        <v>58271.38</v>
      </c>
      <c r="H30" s="27" t="s">
        <v>20</v>
      </c>
      <c r="I30" s="28">
        <f>I22+I29</f>
        <v>138711.76</v>
      </c>
      <c r="J30" s="28" t="s">
        <v>237</v>
      </c>
      <c r="K30" s="28" t="s">
        <v>239</v>
      </c>
    </row>
    <row r="31" spans="1:11" ht="15" customHeight="1">
      <c r="A31" s="16"/>
      <c r="B31" s="15"/>
      <c r="C31" s="10"/>
      <c r="D31" s="10"/>
      <c r="E31" s="10"/>
      <c r="F31" s="10"/>
      <c r="G31" s="10"/>
      <c r="H31" s="10"/>
      <c r="I31" s="10"/>
      <c r="J31" s="10"/>
      <c r="K31" s="10"/>
    </row>
    <row r="32" spans="1:11" ht="15.75">
      <c r="A32" s="16"/>
      <c r="B32" s="15"/>
      <c r="C32" s="10"/>
      <c r="D32" s="10"/>
      <c r="E32" s="10"/>
      <c r="F32" s="17"/>
      <c r="G32" s="17"/>
      <c r="H32" s="10"/>
      <c r="I32" s="17"/>
      <c r="J32" s="10"/>
      <c r="K32" s="10"/>
    </row>
    <row r="33" spans="1:11" ht="5.25" customHeight="1">
      <c r="A33" s="16"/>
      <c r="B33" s="15"/>
      <c r="C33" s="17"/>
      <c r="D33" s="17"/>
      <c r="E33" s="17"/>
      <c r="F33" s="17"/>
      <c r="G33" s="17"/>
      <c r="H33" s="10"/>
      <c r="I33" s="17"/>
      <c r="J33" s="17"/>
      <c r="K33" s="10"/>
    </row>
    <row r="34" spans="1:11" ht="15" customHeight="1">
      <c r="A34" s="16"/>
      <c r="B34" s="15"/>
      <c r="C34" s="17"/>
      <c r="D34" s="17"/>
      <c r="E34" s="17"/>
      <c r="F34" s="17"/>
      <c r="G34" s="17"/>
      <c r="H34" s="10"/>
      <c r="I34" s="17"/>
      <c r="J34" s="17"/>
      <c r="K34" s="10"/>
    </row>
    <row r="35" spans="1:11" ht="15.75">
      <c r="A35" s="82" t="s">
        <v>0</v>
      </c>
      <c r="B35" s="83"/>
      <c r="C35" s="83"/>
      <c r="D35" s="83"/>
      <c r="E35" s="83"/>
      <c r="F35" s="83"/>
      <c r="G35" s="83"/>
      <c r="H35" s="83"/>
      <c r="I35" s="83"/>
      <c r="J35" s="83"/>
      <c r="K35" s="10"/>
    </row>
    <row r="36" spans="1:11" ht="15.75">
      <c r="A36" s="84" t="s">
        <v>1</v>
      </c>
      <c r="B36" s="85"/>
      <c r="C36" s="92" t="s">
        <v>253</v>
      </c>
      <c r="D36" s="92"/>
      <c r="E36" s="84" t="s">
        <v>254</v>
      </c>
      <c r="F36" s="11" t="s">
        <v>2</v>
      </c>
      <c r="G36" s="11" t="s">
        <v>3</v>
      </c>
      <c r="H36" s="86" t="s">
        <v>4</v>
      </c>
      <c r="I36" s="87"/>
      <c r="J36" s="88" t="s">
        <v>5</v>
      </c>
      <c r="K36" s="89"/>
    </row>
    <row r="37" spans="1:11" ht="15" customHeight="1">
      <c r="A37" s="93"/>
      <c r="B37" s="97"/>
      <c r="C37" s="93"/>
      <c r="D37" s="93"/>
      <c r="E37" s="95"/>
      <c r="F37" s="12"/>
      <c r="G37" s="12"/>
      <c r="H37" s="93" t="s">
        <v>6</v>
      </c>
      <c r="I37" s="97"/>
      <c r="J37" s="96" t="s">
        <v>7</v>
      </c>
      <c r="K37" s="100"/>
    </row>
    <row r="38" spans="1:11" ht="15" customHeight="1">
      <c r="A38" s="93"/>
      <c r="B38" s="97"/>
      <c r="C38" s="93"/>
      <c r="D38" s="93"/>
      <c r="E38" s="95"/>
      <c r="F38" s="12"/>
      <c r="G38" s="12"/>
      <c r="H38" s="93"/>
      <c r="I38" s="97"/>
      <c r="J38" s="13" t="s">
        <v>8</v>
      </c>
      <c r="K38" s="79" t="s">
        <v>9</v>
      </c>
    </row>
    <row r="39" spans="1:11" ht="32.1" customHeight="1">
      <c r="A39" s="10"/>
      <c r="B39" s="10"/>
      <c r="C39" s="94"/>
      <c r="D39" s="94"/>
      <c r="E39" s="96"/>
      <c r="F39" s="10"/>
      <c r="G39" s="10"/>
      <c r="H39" s="10"/>
      <c r="I39" s="10"/>
      <c r="J39" s="10"/>
      <c r="K39" s="10"/>
    </row>
    <row r="40" spans="1:11" ht="15" customHeight="1">
      <c r="A40" s="98"/>
      <c r="B40" s="99"/>
      <c r="C40" s="98" t="s">
        <v>10</v>
      </c>
      <c r="D40" s="99"/>
      <c r="E40" s="14" t="s">
        <v>11</v>
      </c>
      <c r="F40" s="14" t="s">
        <v>12</v>
      </c>
      <c r="G40" s="14" t="s">
        <v>13</v>
      </c>
      <c r="H40" s="98" t="s">
        <v>14</v>
      </c>
      <c r="I40" s="99"/>
      <c r="J40" s="14" t="s">
        <v>15</v>
      </c>
      <c r="K40" s="14" t="s">
        <v>16</v>
      </c>
    </row>
    <row r="41" spans="1:11" ht="0.95" customHeight="1">
      <c r="A41" s="10"/>
      <c r="B41" s="10"/>
      <c r="C41" s="10"/>
      <c r="D41" s="10"/>
      <c r="E41" s="10"/>
      <c r="F41" s="10"/>
      <c r="G41" s="10"/>
      <c r="H41" s="10"/>
      <c r="I41" s="10"/>
      <c r="J41" s="90" t="s">
        <v>250</v>
      </c>
      <c r="K41" s="91"/>
    </row>
    <row r="42" spans="1:11" ht="15" customHeight="1">
      <c r="A42" s="10"/>
      <c r="B42" s="10"/>
      <c r="C42" s="10"/>
      <c r="D42" s="10"/>
      <c r="E42" s="10"/>
      <c r="F42" s="10"/>
      <c r="G42" s="10"/>
      <c r="H42" s="10"/>
      <c r="I42" s="10"/>
      <c r="J42" s="90" t="s">
        <v>249</v>
      </c>
      <c r="K42" s="91"/>
    </row>
    <row r="43" spans="1:11" ht="15" customHeight="1">
      <c r="A43" s="10"/>
      <c r="B43" s="32" t="s">
        <v>66</v>
      </c>
      <c r="C43" s="10"/>
      <c r="D43" s="10"/>
      <c r="E43" s="10"/>
      <c r="F43" s="10"/>
      <c r="G43" s="10"/>
      <c r="H43" s="10"/>
      <c r="I43" s="10"/>
      <c r="J43" s="10"/>
      <c r="K43" s="10"/>
    </row>
    <row r="44" spans="1:11" ht="15" customHeight="1">
      <c r="A44" s="33" t="s">
        <v>63</v>
      </c>
      <c r="B44" s="32" t="s">
        <v>268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1:11" ht="15" customHeight="1">
      <c r="A45" s="16" t="s">
        <v>10</v>
      </c>
      <c r="B45" s="15" t="s">
        <v>269</v>
      </c>
      <c r="C45" s="10"/>
      <c r="D45" s="10"/>
      <c r="E45" s="10"/>
      <c r="F45" s="10"/>
      <c r="G45" s="10"/>
      <c r="H45" s="10"/>
      <c r="I45" s="10"/>
      <c r="J45" s="10"/>
      <c r="K45" s="10"/>
    </row>
    <row r="46" spans="1:11" ht="15" customHeight="1">
      <c r="A46" s="34" t="s">
        <v>64</v>
      </c>
      <c r="B46" s="35" t="s">
        <v>65</v>
      </c>
      <c r="C46" s="10"/>
      <c r="D46" s="10"/>
      <c r="E46" s="10"/>
      <c r="F46" s="10"/>
      <c r="G46" s="10"/>
      <c r="H46" s="10"/>
      <c r="I46" s="10"/>
      <c r="J46" s="10"/>
      <c r="K46" s="10"/>
    </row>
    <row r="47" spans="1:11" ht="30.6" customHeight="1">
      <c r="A47" s="18" t="s">
        <v>67</v>
      </c>
      <c r="B47" s="10" t="s">
        <v>68</v>
      </c>
      <c r="C47" s="10" t="s">
        <v>58</v>
      </c>
      <c r="D47" s="19" t="s">
        <v>287</v>
      </c>
      <c r="E47" s="20"/>
      <c r="F47" s="19" t="s">
        <v>22</v>
      </c>
      <c r="G47" s="21" t="s">
        <v>22</v>
      </c>
      <c r="H47" s="10" t="s">
        <v>58</v>
      </c>
      <c r="I47" s="19">
        <v>1543.72</v>
      </c>
      <c r="J47" s="19" t="s">
        <v>22</v>
      </c>
      <c r="K47" s="21" t="s">
        <v>22</v>
      </c>
    </row>
    <row r="48" spans="1:11" ht="15" customHeight="1">
      <c r="A48" s="18" t="s">
        <v>69</v>
      </c>
      <c r="B48" s="10" t="s">
        <v>266</v>
      </c>
      <c r="C48" s="10" t="s">
        <v>20</v>
      </c>
      <c r="D48" s="19" t="s">
        <v>22</v>
      </c>
      <c r="E48" s="20"/>
      <c r="F48" s="19">
        <v>4080</v>
      </c>
      <c r="G48" s="19">
        <v>4080</v>
      </c>
      <c r="H48" s="10"/>
      <c r="I48" s="19" t="s">
        <v>22</v>
      </c>
      <c r="J48" s="19" t="s">
        <v>22</v>
      </c>
      <c r="K48" s="21" t="s">
        <v>22</v>
      </c>
    </row>
    <row r="49" spans="1:11" ht="15" customHeight="1">
      <c r="A49" s="18" t="s">
        <v>70</v>
      </c>
      <c r="B49" s="10" t="s">
        <v>267</v>
      </c>
      <c r="C49" s="10" t="s">
        <v>20</v>
      </c>
      <c r="D49" s="19" t="s">
        <v>22</v>
      </c>
      <c r="E49" s="20"/>
      <c r="F49" s="19">
        <v>1930</v>
      </c>
      <c r="G49" s="19">
        <v>1930</v>
      </c>
      <c r="H49" s="10"/>
      <c r="I49" s="19" t="s">
        <v>22</v>
      </c>
      <c r="J49" s="19" t="s">
        <v>22</v>
      </c>
      <c r="K49" s="21" t="s">
        <v>22</v>
      </c>
    </row>
    <row r="50" spans="1:11" ht="31.5">
      <c r="A50" s="36"/>
      <c r="B50" s="16" t="s">
        <v>71</v>
      </c>
      <c r="C50" s="22" t="s">
        <v>58</v>
      </c>
      <c r="D50" s="23">
        <v>1543.72</v>
      </c>
      <c r="E50" s="24"/>
      <c r="F50" s="23">
        <f>F48+F49</f>
        <v>6010</v>
      </c>
      <c r="G50" s="23">
        <f>G48+G49</f>
        <v>6010</v>
      </c>
      <c r="H50" s="22" t="s">
        <v>58</v>
      </c>
      <c r="I50" s="23">
        <v>1543.72</v>
      </c>
      <c r="J50" s="23" t="s">
        <v>22</v>
      </c>
      <c r="K50" s="23" t="s">
        <v>22</v>
      </c>
    </row>
    <row r="51" spans="1:11" ht="16.5" customHeight="1">
      <c r="A51" s="10"/>
      <c r="B51" s="16" t="s">
        <v>72</v>
      </c>
      <c r="C51" s="27" t="s">
        <v>58</v>
      </c>
      <c r="D51" s="28">
        <v>1543.72</v>
      </c>
      <c r="E51" s="29"/>
      <c r="F51" s="28">
        <f>F50</f>
        <v>6010</v>
      </c>
      <c r="G51" s="28">
        <f>G50</f>
        <v>6010</v>
      </c>
      <c r="H51" s="27" t="s">
        <v>58</v>
      </c>
      <c r="I51" s="28">
        <v>1543.72</v>
      </c>
      <c r="J51" s="28" t="s">
        <v>22</v>
      </c>
      <c r="K51" s="28" t="s">
        <v>22</v>
      </c>
    </row>
    <row r="52" spans="1:11" ht="15" customHeight="1">
      <c r="A52" s="16" t="s">
        <v>11</v>
      </c>
      <c r="B52" s="15" t="s">
        <v>73</v>
      </c>
      <c r="C52" s="10"/>
      <c r="D52" s="10"/>
      <c r="E52" s="10"/>
      <c r="F52" s="10"/>
      <c r="G52" s="10"/>
      <c r="H52" s="10"/>
      <c r="I52" s="10"/>
      <c r="J52" s="10"/>
      <c r="K52" s="10"/>
    </row>
    <row r="53" spans="1:11" ht="15" customHeight="1">
      <c r="A53" s="16" t="s">
        <v>74</v>
      </c>
      <c r="B53" s="15" t="s">
        <v>75</v>
      </c>
      <c r="C53" s="17"/>
      <c r="D53" s="17"/>
      <c r="E53" s="17"/>
      <c r="F53" s="17"/>
      <c r="G53" s="17"/>
      <c r="H53" s="10"/>
      <c r="I53" s="17"/>
      <c r="J53" s="17"/>
      <c r="K53" s="10"/>
    </row>
    <row r="54" spans="1:11" ht="31.5">
      <c r="A54" s="37" t="s">
        <v>30</v>
      </c>
      <c r="B54" s="38" t="s">
        <v>240</v>
      </c>
      <c r="C54" s="15"/>
      <c r="D54" s="15"/>
      <c r="E54" s="15"/>
      <c r="F54" s="10"/>
      <c r="G54" s="10"/>
      <c r="H54" s="10"/>
      <c r="I54" s="10"/>
      <c r="J54" s="10"/>
      <c r="K54" s="10"/>
    </row>
    <row r="55" spans="1:11" ht="15" customHeight="1">
      <c r="A55" s="18" t="s">
        <v>32</v>
      </c>
      <c r="B55" s="10" t="s">
        <v>272</v>
      </c>
      <c r="C55" s="10" t="s">
        <v>20</v>
      </c>
      <c r="D55" s="19">
        <v>156186.62</v>
      </c>
      <c r="E55" s="20"/>
      <c r="F55" s="19">
        <v>11882.9</v>
      </c>
      <c r="G55" s="21" t="s">
        <v>22</v>
      </c>
      <c r="H55" s="10" t="s">
        <v>20</v>
      </c>
      <c r="I55" s="19">
        <v>168069.52</v>
      </c>
      <c r="J55" s="19" t="s">
        <v>76</v>
      </c>
      <c r="K55" s="21" t="s">
        <v>77</v>
      </c>
    </row>
    <row r="56" spans="1:11" ht="15" customHeight="1">
      <c r="A56" s="37" t="s">
        <v>78</v>
      </c>
      <c r="B56" s="38" t="s">
        <v>79</v>
      </c>
      <c r="C56" s="15"/>
      <c r="D56" s="15"/>
      <c r="E56" s="15"/>
      <c r="F56" s="10"/>
      <c r="G56" s="10"/>
      <c r="H56" s="10"/>
      <c r="I56" s="10"/>
      <c r="J56" s="10"/>
      <c r="K56" s="10"/>
    </row>
    <row r="57" spans="1:11" ht="15" customHeight="1">
      <c r="A57" s="18" t="s">
        <v>32</v>
      </c>
      <c r="B57" s="10" t="s">
        <v>80</v>
      </c>
      <c r="C57" s="10" t="s">
        <v>58</v>
      </c>
      <c r="D57" s="19">
        <v>156186.62</v>
      </c>
      <c r="E57" s="20"/>
      <c r="F57" s="19" t="s">
        <v>22</v>
      </c>
      <c r="G57" s="21">
        <v>11882.9</v>
      </c>
      <c r="H57" s="10" t="s">
        <v>58</v>
      </c>
      <c r="I57" s="19">
        <v>168069.52</v>
      </c>
      <c r="J57" s="19" t="s">
        <v>76</v>
      </c>
      <c r="K57" s="21" t="s">
        <v>77</v>
      </c>
    </row>
    <row r="58" spans="1:11" ht="15" customHeight="1">
      <c r="A58" s="10"/>
      <c r="B58" s="16" t="s">
        <v>81</v>
      </c>
      <c r="C58" s="22"/>
      <c r="D58" s="23" t="s">
        <v>22</v>
      </c>
      <c r="E58" s="24"/>
      <c r="F58" s="23">
        <v>11882.9</v>
      </c>
      <c r="G58" s="23">
        <v>11882.9</v>
      </c>
      <c r="H58" s="22"/>
      <c r="I58" s="23" t="s">
        <v>22</v>
      </c>
      <c r="J58" s="23" t="s">
        <v>22</v>
      </c>
      <c r="K58" s="23" t="s">
        <v>22</v>
      </c>
    </row>
    <row r="59" spans="1:11" ht="15" customHeight="1">
      <c r="A59" s="15"/>
      <c r="B59" s="16" t="s">
        <v>82</v>
      </c>
      <c r="C59" s="22" t="s">
        <v>20</v>
      </c>
      <c r="D59" s="23">
        <v>156186.62</v>
      </c>
      <c r="E59" s="23"/>
      <c r="F59" s="23">
        <v>11882.9</v>
      </c>
      <c r="G59" s="25" t="s">
        <v>22</v>
      </c>
      <c r="H59" s="25" t="s">
        <v>20</v>
      </c>
      <c r="I59" s="23">
        <v>168069.52</v>
      </c>
      <c r="J59" s="23" t="s">
        <v>76</v>
      </c>
      <c r="K59" s="39" t="s">
        <v>77</v>
      </c>
    </row>
    <row r="60" spans="1:11" ht="15" customHeight="1">
      <c r="A60" s="15"/>
      <c r="B60" s="16" t="s">
        <v>83</v>
      </c>
      <c r="C60" s="22" t="s">
        <v>58</v>
      </c>
      <c r="D60" s="23">
        <v>156186.62</v>
      </c>
      <c r="E60" s="23"/>
      <c r="F60" s="23" t="s">
        <v>22</v>
      </c>
      <c r="G60" s="25">
        <v>11882.9</v>
      </c>
      <c r="H60" s="25" t="s">
        <v>58</v>
      </c>
      <c r="I60" s="23">
        <v>168069.52</v>
      </c>
      <c r="J60" s="23" t="s">
        <v>76</v>
      </c>
      <c r="K60" s="39" t="s">
        <v>77</v>
      </c>
    </row>
    <row r="61" spans="1:11" ht="15" customHeight="1">
      <c r="A61" s="16"/>
      <c r="B61" s="15"/>
      <c r="C61" s="17"/>
      <c r="D61" s="17"/>
      <c r="E61" s="17"/>
      <c r="F61" s="17"/>
      <c r="G61" s="17"/>
      <c r="H61" s="10"/>
      <c r="I61" s="17"/>
      <c r="J61" s="17"/>
      <c r="K61" s="10"/>
    </row>
    <row r="62" spans="1:11" ht="15" customHeight="1">
      <c r="A62" s="74"/>
      <c r="B62" s="75"/>
      <c r="C62" s="10"/>
      <c r="D62" s="19"/>
      <c r="E62" s="20"/>
      <c r="F62" s="19"/>
      <c r="G62" s="21"/>
      <c r="H62" s="10"/>
      <c r="I62" s="19"/>
      <c r="J62" s="19"/>
      <c r="K62" s="21"/>
    </row>
    <row r="63" spans="1:11" ht="15" customHeight="1">
      <c r="A63" s="104" t="s">
        <v>288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</row>
    <row r="64" spans="1:11" ht="15" customHeight="1">
      <c r="A64" s="104" t="s">
        <v>290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</row>
    <row r="65" spans="1:11" ht="15" customHeight="1">
      <c r="A65" s="104" t="s">
        <v>291</v>
      </c>
      <c r="B65" s="104"/>
      <c r="C65" s="104"/>
      <c r="D65" s="104"/>
      <c r="E65" s="104"/>
      <c r="F65" s="104"/>
      <c r="G65" s="104"/>
      <c r="H65" s="104"/>
      <c r="I65" s="104"/>
      <c r="J65" s="104"/>
      <c r="K65" s="104"/>
    </row>
    <row r="66" spans="1:11" ht="15" customHeight="1">
      <c r="A66" s="104" t="s">
        <v>292</v>
      </c>
      <c r="B66" s="104"/>
      <c r="C66" s="104"/>
      <c r="D66" s="104"/>
      <c r="E66" s="104"/>
      <c r="F66" s="104"/>
      <c r="G66" s="104"/>
      <c r="H66" s="104"/>
      <c r="I66" s="104"/>
      <c r="J66" s="104"/>
      <c r="K66" s="104"/>
    </row>
    <row r="67" spans="1:11" ht="1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</row>
    <row r="68" spans="1:11" ht="15" customHeight="1">
      <c r="A68" s="82" t="s">
        <v>0</v>
      </c>
      <c r="B68" s="83"/>
      <c r="C68" s="83"/>
      <c r="D68" s="83"/>
      <c r="E68" s="83"/>
      <c r="F68" s="83"/>
      <c r="G68" s="83"/>
      <c r="H68" s="83"/>
      <c r="I68" s="83"/>
      <c r="J68" s="83"/>
      <c r="K68" s="10"/>
    </row>
    <row r="69" spans="1:11" ht="15" customHeight="1">
      <c r="A69" s="84" t="s">
        <v>1</v>
      </c>
      <c r="B69" s="85"/>
      <c r="C69" s="92" t="s">
        <v>253</v>
      </c>
      <c r="D69" s="92"/>
      <c r="E69" s="84" t="s">
        <v>254</v>
      </c>
      <c r="F69" s="11" t="s">
        <v>2</v>
      </c>
      <c r="G69" s="11" t="s">
        <v>3</v>
      </c>
      <c r="H69" s="86" t="s">
        <v>4</v>
      </c>
      <c r="I69" s="87"/>
      <c r="J69" s="88" t="s">
        <v>5</v>
      </c>
      <c r="K69" s="89"/>
    </row>
    <row r="70" spans="1:11" ht="15" customHeight="1">
      <c r="A70" s="93"/>
      <c r="B70" s="97"/>
      <c r="C70" s="93"/>
      <c r="D70" s="93"/>
      <c r="E70" s="95"/>
      <c r="F70" s="12"/>
      <c r="G70" s="12"/>
      <c r="H70" s="93" t="s">
        <v>6</v>
      </c>
      <c r="I70" s="97"/>
      <c r="J70" s="96" t="s">
        <v>7</v>
      </c>
      <c r="K70" s="100"/>
    </row>
    <row r="71" spans="1:11" ht="15" customHeight="1">
      <c r="A71" s="93"/>
      <c r="B71" s="97"/>
      <c r="C71" s="93"/>
      <c r="D71" s="93"/>
      <c r="E71" s="95"/>
      <c r="F71" s="12"/>
      <c r="G71" s="12"/>
      <c r="H71" s="93"/>
      <c r="I71" s="97"/>
      <c r="J71" s="13" t="s">
        <v>8</v>
      </c>
      <c r="K71" s="79" t="s">
        <v>9</v>
      </c>
    </row>
    <row r="72" spans="1:11" ht="32.1" customHeight="1">
      <c r="A72" s="10"/>
      <c r="B72" s="10"/>
      <c r="C72" s="94"/>
      <c r="D72" s="94"/>
      <c r="E72" s="96"/>
      <c r="F72" s="10"/>
      <c r="G72" s="10"/>
      <c r="H72" s="10"/>
      <c r="I72" s="10"/>
      <c r="J72" s="10"/>
      <c r="K72" s="10"/>
    </row>
    <row r="73" spans="1:11" ht="15" customHeight="1">
      <c r="A73" s="98"/>
      <c r="B73" s="99"/>
      <c r="C73" s="98" t="s">
        <v>10</v>
      </c>
      <c r="D73" s="99"/>
      <c r="E73" s="14" t="s">
        <v>11</v>
      </c>
      <c r="F73" s="14" t="s">
        <v>12</v>
      </c>
      <c r="G73" s="14" t="s">
        <v>13</v>
      </c>
      <c r="H73" s="98" t="s">
        <v>14</v>
      </c>
      <c r="I73" s="99"/>
      <c r="J73" s="14" t="s">
        <v>15</v>
      </c>
      <c r="K73" s="14" t="s">
        <v>16</v>
      </c>
    </row>
    <row r="74" spans="1:11" ht="15" customHeight="1">
      <c r="A74" s="10"/>
      <c r="B74" s="10"/>
      <c r="C74" s="10"/>
      <c r="D74" s="10"/>
      <c r="E74" s="10"/>
      <c r="F74" s="10"/>
      <c r="G74" s="10"/>
      <c r="H74" s="10"/>
      <c r="I74" s="10"/>
      <c r="J74" s="90" t="s">
        <v>251</v>
      </c>
      <c r="K74" s="91"/>
    </row>
    <row r="75" spans="1:11" ht="15" customHeight="1">
      <c r="A75" s="10"/>
      <c r="B75" s="32" t="s">
        <v>66</v>
      </c>
      <c r="C75" s="10"/>
      <c r="D75" s="10"/>
      <c r="E75" s="10"/>
      <c r="F75" s="10"/>
      <c r="G75" s="10"/>
      <c r="H75" s="10"/>
      <c r="I75" s="10"/>
      <c r="J75" s="10"/>
      <c r="K75" s="10"/>
    </row>
    <row r="76" spans="1:11" ht="15" customHeight="1">
      <c r="A76" s="33" t="s">
        <v>63</v>
      </c>
      <c r="B76" s="32" t="s">
        <v>270</v>
      </c>
      <c r="C76" s="10"/>
      <c r="D76" s="10"/>
      <c r="E76" s="10"/>
      <c r="F76" s="10"/>
      <c r="G76" s="10"/>
      <c r="H76" s="10"/>
      <c r="I76" s="10"/>
      <c r="J76" s="10"/>
      <c r="K76" s="10"/>
    </row>
    <row r="77" spans="1:11" ht="15.75">
      <c r="A77" s="16" t="s">
        <v>11</v>
      </c>
      <c r="B77" s="101" t="s">
        <v>271</v>
      </c>
      <c r="C77" s="101"/>
      <c r="D77" s="10"/>
      <c r="E77" s="10"/>
      <c r="F77" s="10"/>
      <c r="G77" s="10"/>
      <c r="H77" s="10"/>
      <c r="I77" s="10"/>
      <c r="J77" s="10"/>
      <c r="K77" s="10"/>
    </row>
    <row r="78" spans="1:11" ht="15" customHeight="1">
      <c r="A78" s="16" t="s">
        <v>84</v>
      </c>
      <c r="B78" s="15" t="s">
        <v>65</v>
      </c>
      <c r="C78" s="17"/>
      <c r="D78" s="17"/>
      <c r="E78" s="17"/>
      <c r="F78" s="17"/>
      <c r="G78" s="17"/>
      <c r="H78" s="10"/>
      <c r="I78" s="17"/>
      <c r="J78" s="17"/>
      <c r="K78" s="10"/>
    </row>
    <row r="79" spans="1:11" ht="15" customHeight="1">
      <c r="A79" s="18" t="s">
        <v>85</v>
      </c>
      <c r="B79" s="10" t="s">
        <v>273</v>
      </c>
      <c r="C79" s="10" t="s">
        <v>20</v>
      </c>
      <c r="D79" s="19">
        <v>4054.05</v>
      </c>
      <c r="E79" s="20"/>
      <c r="F79" s="19">
        <v>305.10000000000002</v>
      </c>
      <c r="G79" s="21" t="s">
        <v>22</v>
      </c>
      <c r="H79" s="10" t="s">
        <v>20</v>
      </c>
      <c r="I79" s="19">
        <v>4359.1499999999996</v>
      </c>
      <c r="J79" s="19" t="s">
        <v>86</v>
      </c>
      <c r="K79" s="21" t="s">
        <v>87</v>
      </c>
    </row>
    <row r="80" spans="1:11" ht="31.5">
      <c r="A80" s="18" t="s">
        <v>88</v>
      </c>
      <c r="B80" s="10" t="s">
        <v>89</v>
      </c>
      <c r="C80" s="10" t="s">
        <v>58</v>
      </c>
      <c r="D80" s="19">
        <v>4054.05</v>
      </c>
      <c r="E80" s="20"/>
      <c r="F80" s="19" t="s">
        <v>22</v>
      </c>
      <c r="G80" s="21">
        <v>305.10000000000002</v>
      </c>
      <c r="H80" s="10" t="s">
        <v>58</v>
      </c>
      <c r="I80" s="19">
        <v>4359.1499999999996</v>
      </c>
      <c r="J80" s="19" t="s">
        <v>86</v>
      </c>
      <c r="K80" s="21" t="s">
        <v>87</v>
      </c>
    </row>
    <row r="81" spans="1:11" ht="15" customHeight="1">
      <c r="A81" s="10"/>
      <c r="B81" s="16" t="s">
        <v>90</v>
      </c>
      <c r="C81" s="22"/>
      <c r="D81" s="23" t="s">
        <v>22</v>
      </c>
      <c r="E81" s="24"/>
      <c r="F81" s="23">
        <v>305.10000000000002</v>
      </c>
      <c r="G81" s="23">
        <v>305.10000000000002</v>
      </c>
      <c r="H81" s="22"/>
      <c r="I81" s="23" t="s">
        <v>22</v>
      </c>
      <c r="J81" s="23" t="s">
        <v>22</v>
      </c>
      <c r="K81" s="23" t="s">
        <v>22</v>
      </c>
    </row>
    <row r="82" spans="1:11" ht="15" customHeight="1">
      <c r="A82" s="56"/>
      <c r="B82" s="57" t="s">
        <v>82</v>
      </c>
      <c r="C82" s="58" t="s">
        <v>20</v>
      </c>
      <c r="D82" s="59">
        <f>D79</f>
        <v>4054.05</v>
      </c>
      <c r="E82" s="59"/>
      <c r="F82" s="59">
        <f>F79</f>
        <v>305.10000000000002</v>
      </c>
      <c r="G82" s="60" t="s">
        <v>22</v>
      </c>
      <c r="H82" s="60" t="s">
        <v>20</v>
      </c>
      <c r="I82" s="59">
        <f>I79</f>
        <v>4359.1499999999996</v>
      </c>
      <c r="J82" s="59" t="s">
        <v>76</v>
      </c>
      <c r="K82" s="61" t="s">
        <v>77</v>
      </c>
    </row>
    <row r="83" spans="1:11" ht="15" customHeight="1">
      <c r="A83" s="56"/>
      <c r="B83" s="57" t="s">
        <v>83</v>
      </c>
      <c r="C83" s="58" t="s">
        <v>58</v>
      </c>
      <c r="D83" s="59">
        <f>D80</f>
        <v>4054.05</v>
      </c>
      <c r="E83" s="59"/>
      <c r="F83" s="59" t="s">
        <v>22</v>
      </c>
      <c r="G83" s="60">
        <f>G81</f>
        <v>305.10000000000002</v>
      </c>
      <c r="H83" s="60" t="s">
        <v>58</v>
      </c>
      <c r="I83" s="59">
        <f>I80</f>
        <v>4359.1499999999996</v>
      </c>
      <c r="J83" s="59" t="s">
        <v>76</v>
      </c>
      <c r="K83" s="61" t="s">
        <v>77</v>
      </c>
    </row>
    <row r="84" spans="1:11" ht="15" customHeight="1">
      <c r="A84" s="62"/>
      <c r="B84" s="57" t="s">
        <v>91</v>
      </c>
      <c r="C84" s="63"/>
      <c r="D84" s="64" t="s">
        <v>22</v>
      </c>
      <c r="E84" s="65"/>
      <c r="F84" s="64">
        <f>F82+F59</f>
        <v>12188</v>
      </c>
      <c r="G84" s="64">
        <v>12188</v>
      </c>
      <c r="H84" s="63"/>
      <c r="I84" s="64" t="s">
        <v>22</v>
      </c>
      <c r="J84" s="64" t="s">
        <v>22</v>
      </c>
      <c r="K84" s="64" t="s">
        <v>22</v>
      </c>
    </row>
    <row r="85" spans="1:11" ht="15" customHeight="1">
      <c r="A85" s="56"/>
      <c r="B85" s="57" t="s">
        <v>82</v>
      </c>
      <c r="C85" s="66" t="s">
        <v>20</v>
      </c>
      <c r="D85" s="59">
        <v>160240.67000000001</v>
      </c>
      <c r="E85" s="59"/>
      <c r="F85" s="59">
        <f>F82+F59</f>
        <v>12188</v>
      </c>
      <c r="G85" s="60" t="s">
        <v>22</v>
      </c>
      <c r="H85" s="60" t="s">
        <v>20</v>
      </c>
      <c r="I85" s="59">
        <f>D85+F85</f>
        <v>172428.67</v>
      </c>
      <c r="J85" s="67" t="s">
        <v>265</v>
      </c>
      <c r="K85" s="68" t="s">
        <v>77</v>
      </c>
    </row>
    <row r="86" spans="1:11" ht="15" customHeight="1">
      <c r="A86" s="56"/>
      <c r="B86" s="57" t="s">
        <v>83</v>
      </c>
      <c r="C86" s="66" t="s">
        <v>58</v>
      </c>
      <c r="D86" s="59">
        <f>D83+D60</f>
        <v>160240.66999999998</v>
      </c>
      <c r="E86" s="59"/>
      <c r="F86" s="59" t="s">
        <v>22</v>
      </c>
      <c r="G86" s="60">
        <f>G83+G60</f>
        <v>12188</v>
      </c>
      <c r="H86" s="60" t="s">
        <v>58</v>
      </c>
      <c r="I86" s="59">
        <f>D86+G86</f>
        <v>172428.66999999998</v>
      </c>
      <c r="J86" s="67" t="s">
        <v>265</v>
      </c>
      <c r="K86" s="68" t="s">
        <v>87</v>
      </c>
    </row>
    <row r="87" spans="1:11" ht="15" customHeight="1">
      <c r="A87" s="62"/>
      <c r="B87" s="57" t="s">
        <v>92</v>
      </c>
      <c r="C87" s="63" t="s">
        <v>58</v>
      </c>
      <c r="D87" s="64">
        <v>1543.72</v>
      </c>
      <c r="E87" s="69"/>
      <c r="F87" s="64">
        <f>F51+F84</f>
        <v>18198</v>
      </c>
      <c r="G87" s="70">
        <f>G51+G84</f>
        <v>18198</v>
      </c>
      <c r="H87" s="63" t="s">
        <v>58</v>
      </c>
      <c r="I87" s="64">
        <f>D87-F87+G87</f>
        <v>1543.7200000000012</v>
      </c>
      <c r="J87" s="71" t="s">
        <v>22</v>
      </c>
      <c r="K87" s="71" t="s">
        <v>22</v>
      </c>
    </row>
    <row r="88" spans="1:11" ht="15" customHeight="1">
      <c r="A88" s="16" t="s">
        <v>93</v>
      </c>
      <c r="B88" s="15" t="s">
        <v>258</v>
      </c>
      <c r="C88" s="10"/>
      <c r="D88" s="10"/>
      <c r="E88" s="10"/>
      <c r="F88" s="10"/>
      <c r="G88" s="10"/>
      <c r="H88" s="10"/>
      <c r="I88" s="10"/>
      <c r="J88" s="10"/>
      <c r="K88" s="10"/>
    </row>
    <row r="89" spans="1:11" ht="15" customHeight="1">
      <c r="A89" s="16" t="s">
        <v>10</v>
      </c>
      <c r="B89" s="15" t="s">
        <v>94</v>
      </c>
      <c r="C89" s="10"/>
      <c r="D89" s="10"/>
      <c r="E89" s="10"/>
      <c r="F89" s="10"/>
      <c r="G89" s="10"/>
      <c r="H89" s="10"/>
      <c r="I89" s="10" t="s">
        <v>300</v>
      </c>
      <c r="J89" s="10"/>
      <c r="K89" s="10"/>
    </row>
    <row r="90" spans="1:11" ht="15" customHeight="1">
      <c r="A90" s="16" t="s">
        <v>95</v>
      </c>
      <c r="B90" s="15" t="s">
        <v>96</v>
      </c>
      <c r="C90" s="17"/>
      <c r="D90" s="17"/>
      <c r="E90" s="17"/>
      <c r="F90" s="17"/>
      <c r="G90" s="17"/>
      <c r="H90" s="10"/>
      <c r="I90" s="17"/>
      <c r="J90" s="17"/>
      <c r="K90" s="10"/>
    </row>
    <row r="91" spans="1:11" ht="33.6" customHeight="1">
      <c r="A91" s="18" t="s">
        <v>85</v>
      </c>
      <c r="B91" s="10" t="s">
        <v>275</v>
      </c>
      <c r="C91" s="10" t="s">
        <v>20</v>
      </c>
      <c r="D91" s="19">
        <v>22207.040000000001</v>
      </c>
      <c r="E91" s="20"/>
      <c r="F91" s="19">
        <v>57750.53</v>
      </c>
      <c r="G91" s="21">
        <v>70758.570000000007</v>
      </c>
      <c r="H91" s="10" t="s">
        <v>20</v>
      </c>
      <c r="I91" s="19">
        <v>9199.01</v>
      </c>
      <c r="J91" s="19" t="s">
        <v>97</v>
      </c>
      <c r="K91" s="21" t="s">
        <v>98</v>
      </c>
    </row>
    <row r="92" spans="1:11" ht="15" customHeight="1">
      <c r="A92" s="10"/>
      <c r="B92" s="16" t="s">
        <v>99</v>
      </c>
      <c r="C92" s="22" t="s">
        <v>20</v>
      </c>
      <c r="D92" s="23">
        <v>22207.040000000001</v>
      </c>
      <c r="E92" s="24"/>
      <c r="F92" s="23">
        <v>57750.53</v>
      </c>
      <c r="G92" s="23">
        <v>70758.570000000007</v>
      </c>
      <c r="H92" s="22" t="s">
        <v>20</v>
      </c>
      <c r="I92" s="23">
        <v>9199.01</v>
      </c>
      <c r="J92" s="23" t="s">
        <v>97</v>
      </c>
      <c r="K92" s="23" t="s">
        <v>98</v>
      </c>
    </row>
    <row r="93" spans="1:11" ht="15" customHeight="1">
      <c r="A93" s="10"/>
      <c r="B93" s="16" t="s">
        <v>100</v>
      </c>
      <c r="C93" s="27" t="s">
        <v>20</v>
      </c>
      <c r="D93" s="28">
        <v>22207.040000000001</v>
      </c>
      <c r="E93" s="29"/>
      <c r="F93" s="28">
        <v>57750.53</v>
      </c>
      <c r="G93" s="28">
        <v>70758.570000000007</v>
      </c>
      <c r="H93" s="27" t="s">
        <v>20</v>
      </c>
      <c r="I93" s="28">
        <v>9199.01</v>
      </c>
      <c r="J93" s="28" t="s">
        <v>97</v>
      </c>
      <c r="K93" s="28" t="s">
        <v>98</v>
      </c>
    </row>
    <row r="94" spans="1:11" ht="15" customHeight="1">
      <c r="A94" s="16" t="s">
        <v>11</v>
      </c>
      <c r="B94" s="15" t="s">
        <v>101</v>
      </c>
      <c r="C94" s="10"/>
      <c r="D94" s="10"/>
      <c r="E94" s="10"/>
      <c r="F94" s="10"/>
      <c r="G94" s="10"/>
      <c r="H94" s="10"/>
      <c r="I94" s="10"/>
      <c r="J94" s="10"/>
      <c r="K94" s="10"/>
    </row>
    <row r="95" spans="1:11" ht="15" customHeight="1">
      <c r="A95" s="16" t="s">
        <v>102</v>
      </c>
      <c r="B95" s="15" t="s">
        <v>103</v>
      </c>
      <c r="C95" s="17"/>
      <c r="D95" s="17"/>
      <c r="E95" s="17"/>
      <c r="F95" s="17"/>
      <c r="G95" s="17"/>
      <c r="H95" s="10"/>
      <c r="I95" s="17"/>
      <c r="J95" s="17"/>
      <c r="K95" s="10"/>
    </row>
    <row r="96" spans="1:11" ht="15" customHeight="1">
      <c r="A96" s="18" t="s">
        <v>32</v>
      </c>
      <c r="B96" s="10" t="s">
        <v>259</v>
      </c>
      <c r="C96" s="10" t="s">
        <v>20</v>
      </c>
      <c r="D96" s="19">
        <v>1247.58</v>
      </c>
      <c r="E96" s="20"/>
      <c r="F96" s="19" t="s">
        <v>22</v>
      </c>
      <c r="G96" s="21" t="s">
        <v>22</v>
      </c>
      <c r="H96" s="10" t="s">
        <v>20</v>
      </c>
      <c r="I96" s="19">
        <v>1247.58</v>
      </c>
      <c r="J96" s="19" t="s">
        <v>22</v>
      </c>
      <c r="K96" s="21" t="s">
        <v>22</v>
      </c>
    </row>
    <row r="97" spans="1:11" ht="15" customHeight="1">
      <c r="A97" s="18"/>
      <c r="B97" s="10"/>
      <c r="C97" s="10"/>
      <c r="D97" s="19"/>
      <c r="E97" s="20"/>
      <c r="F97" s="19"/>
      <c r="G97" s="21"/>
      <c r="H97" s="10"/>
      <c r="I97" s="19"/>
      <c r="J97" s="19"/>
      <c r="K97" s="21"/>
    </row>
    <row r="98" spans="1:11" ht="15" customHeight="1">
      <c r="A98" s="103" t="s">
        <v>274</v>
      </c>
      <c r="B98" s="103"/>
      <c r="C98" s="103"/>
      <c r="D98" s="103"/>
      <c r="E98" s="103"/>
      <c r="F98" s="103"/>
      <c r="G98" s="103"/>
      <c r="H98" s="103"/>
      <c r="I98" s="103"/>
      <c r="J98" s="103"/>
      <c r="K98" s="103"/>
    </row>
    <row r="99" spans="1:11" ht="15" customHeight="1">
      <c r="A99" s="103" t="s">
        <v>285</v>
      </c>
      <c r="B99" s="103"/>
      <c r="C99" s="103"/>
      <c r="D99" s="103"/>
      <c r="E99" s="103"/>
      <c r="F99" s="103"/>
      <c r="G99" s="103"/>
      <c r="H99" s="103"/>
      <c r="I99" s="103"/>
      <c r="J99" s="103"/>
      <c r="K99" s="103"/>
    </row>
    <row r="100" spans="1:11" ht="16.5" customHeight="1">
      <c r="A100" s="103"/>
      <c r="B100" s="103"/>
      <c r="C100" s="103"/>
      <c r="D100" s="103"/>
      <c r="E100" s="103"/>
      <c r="F100" s="103"/>
      <c r="G100" s="103"/>
      <c r="H100" s="103"/>
      <c r="I100" s="103"/>
      <c r="J100" s="103"/>
      <c r="K100" s="103"/>
    </row>
    <row r="101" spans="1:11" ht="15" customHeight="1">
      <c r="A101" s="82" t="s">
        <v>0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10"/>
    </row>
    <row r="102" spans="1:11" ht="15.75">
      <c r="A102" s="84" t="s">
        <v>1</v>
      </c>
      <c r="B102" s="85"/>
      <c r="C102" s="92" t="s">
        <v>253</v>
      </c>
      <c r="D102" s="92"/>
      <c r="E102" s="84" t="s">
        <v>254</v>
      </c>
      <c r="F102" s="11" t="s">
        <v>2</v>
      </c>
      <c r="G102" s="11" t="s">
        <v>3</v>
      </c>
      <c r="H102" s="86" t="s">
        <v>4</v>
      </c>
      <c r="I102" s="87"/>
      <c r="J102" s="88" t="s">
        <v>5</v>
      </c>
      <c r="K102" s="89"/>
    </row>
    <row r="103" spans="1:11" ht="15" customHeight="1">
      <c r="A103" s="93"/>
      <c r="B103" s="97"/>
      <c r="C103" s="93"/>
      <c r="D103" s="93"/>
      <c r="E103" s="95"/>
      <c r="F103" s="12"/>
      <c r="G103" s="12"/>
      <c r="H103" s="93" t="s">
        <v>6</v>
      </c>
      <c r="I103" s="97"/>
      <c r="J103" s="96" t="s">
        <v>7</v>
      </c>
      <c r="K103" s="100"/>
    </row>
    <row r="104" spans="1:11" ht="15" customHeight="1">
      <c r="A104" s="93"/>
      <c r="B104" s="97"/>
      <c r="C104" s="93"/>
      <c r="D104" s="93"/>
      <c r="E104" s="95"/>
      <c r="F104" s="12"/>
      <c r="G104" s="12"/>
      <c r="H104" s="93"/>
      <c r="I104" s="97"/>
      <c r="J104" s="13" t="s">
        <v>8</v>
      </c>
      <c r="K104" s="79" t="s">
        <v>9</v>
      </c>
    </row>
    <row r="105" spans="1:11" ht="32.1" customHeight="1">
      <c r="A105" s="10"/>
      <c r="B105" s="10"/>
      <c r="C105" s="94"/>
      <c r="D105" s="94"/>
      <c r="E105" s="96"/>
      <c r="F105" s="10"/>
      <c r="G105" s="10"/>
      <c r="H105" s="10"/>
      <c r="I105" s="10"/>
      <c r="J105" s="10"/>
      <c r="K105" s="10"/>
    </row>
    <row r="106" spans="1:11" ht="15" customHeight="1">
      <c r="A106" s="98"/>
      <c r="B106" s="99"/>
      <c r="C106" s="98" t="s">
        <v>10</v>
      </c>
      <c r="D106" s="99"/>
      <c r="E106" s="14" t="s">
        <v>11</v>
      </c>
      <c r="F106" s="14" t="s">
        <v>12</v>
      </c>
      <c r="G106" s="14" t="s">
        <v>13</v>
      </c>
      <c r="H106" s="98" t="s">
        <v>14</v>
      </c>
      <c r="I106" s="99"/>
      <c r="J106" s="14" t="s">
        <v>15</v>
      </c>
      <c r="K106" s="14" t="s">
        <v>16</v>
      </c>
    </row>
    <row r="107" spans="1:11" ht="15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90" t="s">
        <v>252</v>
      </c>
      <c r="K107" s="91"/>
    </row>
    <row r="108" spans="1:11" ht="15" customHeight="1">
      <c r="A108" s="10"/>
      <c r="B108" s="32" t="s">
        <v>66</v>
      </c>
      <c r="C108" s="10"/>
      <c r="D108" s="10"/>
      <c r="E108" s="10"/>
      <c r="F108" s="10"/>
      <c r="G108" s="10"/>
      <c r="H108" s="10"/>
      <c r="I108" s="10"/>
      <c r="J108" s="10"/>
      <c r="K108" s="10"/>
    </row>
    <row r="109" spans="1:11" ht="15" customHeight="1">
      <c r="A109" s="33" t="s">
        <v>93</v>
      </c>
      <c r="B109" s="32" t="s">
        <v>276</v>
      </c>
      <c r="C109" s="10"/>
      <c r="D109" s="10"/>
      <c r="E109" s="10"/>
      <c r="F109" s="10"/>
      <c r="G109" s="10"/>
      <c r="H109" s="10"/>
      <c r="I109" s="10"/>
      <c r="J109" s="10"/>
      <c r="K109" s="10"/>
    </row>
    <row r="110" spans="1:11" ht="15" customHeight="1">
      <c r="A110" s="16" t="s">
        <v>11</v>
      </c>
      <c r="B110" s="15" t="s">
        <v>134</v>
      </c>
      <c r="C110" s="10"/>
      <c r="D110" s="10"/>
      <c r="E110" s="10"/>
      <c r="F110" s="10"/>
      <c r="G110" s="10"/>
      <c r="H110" s="10"/>
      <c r="I110" s="10"/>
      <c r="J110" s="10"/>
      <c r="K110" s="10"/>
    </row>
    <row r="111" spans="1:11" ht="15" customHeight="1">
      <c r="A111" s="16" t="s">
        <v>102</v>
      </c>
      <c r="B111" s="15" t="s">
        <v>277</v>
      </c>
      <c r="C111" s="17"/>
      <c r="D111" s="17"/>
      <c r="E111" s="17"/>
      <c r="F111" s="17"/>
      <c r="G111" s="17"/>
      <c r="H111" s="10"/>
      <c r="I111" s="17"/>
      <c r="J111" s="17"/>
      <c r="K111" s="10"/>
    </row>
    <row r="112" spans="1:11" ht="15" customHeight="1">
      <c r="A112" s="18" t="s">
        <v>38</v>
      </c>
      <c r="B112" s="10" t="s">
        <v>104</v>
      </c>
      <c r="C112" s="10" t="s">
        <v>20</v>
      </c>
      <c r="D112" s="19">
        <v>2.09</v>
      </c>
      <c r="E112" s="20"/>
      <c r="F112" s="19" t="s">
        <v>22</v>
      </c>
      <c r="G112" s="21" t="s">
        <v>22</v>
      </c>
      <c r="H112" s="10" t="s">
        <v>20</v>
      </c>
      <c r="I112" s="19">
        <v>2.09</v>
      </c>
      <c r="J112" s="19" t="s">
        <v>22</v>
      </c>
      <c r="K112" s="21" t="s">
        <v>22</v>
      </c>
    </row>
    <row r="113" spans="1:11" ht="15" customHeight="1">
      <c r="A113" s="18" t="s">
        <v>105</v>
      </c>
      <c r="B113" s="10" t="s">
        <v>260</v>
      </c>
      <c r="C113" s="10" t="s">
        <v>20</v>
      </c>
      <c r="D113" s="19">
        <v>144.46</v>
      </c>
      <c r="E113" s="20"/>
      <c r="F113" s="19" t="s">
        <v>22</v>
      </c>
      <c r="G113" s="21" t="s">
        <v>22</v>
      </c>
      <c r="H113" s="10" t="s">
        <v>20</v>
      </c>
      <c r="I113" s="19">
        <v>144.46</v>
      </c>
      <c r="J113" s="19" t="s">
        <v>22</v>
      </c>
      <c r="K113" s="21" t="s">
        <v>22</v>
      </c>
    </row>
    <row r="114" spans="1:11" ht="15" customHeight="1">
      <c r="A114" s="18" t="s">
        <v>106</v>
      </c>
      <c r="B114" s="10" t="s">
        <v>279</v>
      </c>
      <c r="C114" s="10" t="s">
        <v>20</v>
      </c>
      <c r="D114" s="19">
        <v>3026.16</v>
      </c>
      <c r="E114" s="20"/>
      <c r="F114" s="19">
        <v>48730.03</v>
      </c>
      <c r="G114" s="21">
        <v>40885.279999999999</v>
      </c>
      <c r="H114" s="10" t="s">
        <v>20</v>
      </c>
      <c r="I114" s="19">
        <v>10870.91</v>
      </c>
      <c r="J114" s="19" t="s">
        <v>107</v>
      </c>
      <c r="K114" s="21" t="s">
        <v>108</v>
      </c>
    </row>
    <row r="115" spans="1:11" ht="15" customHeight="1">
      <c r="A115" s="18" t="s">
        <v>109</v>
      </c>
      <c r="B115" s="10" t="s">
        <v>110</v>
      </c>
      <c r="C115" s="10" t="s">
        <v>20</v>
      </c>
      <c r="D115" s="19">
        <v>429.1</v>
      </c>
      <c r="E115" s="20"/>
      <c r="F115" s="19">
        <v>13.72</v>
      </c>
      <c r="G115" s="21">
        <v>13.72</v>
      </c>
      <c r="H115" s="10" t="s">
        <v>20</v>
      </c>
      <c r="I115" s="19">
        <v>429.1</v>
      </c>
      <c r="J115" s="19" t="s">
        <v>22</v>
      </c>
      <c r="K115" s="21" t="s">
        <v>22</v>
      </c>
    </row>
    <row r="116" spans="1:11" ht="15" customHeight="1">
      <c r="A116" s="18" t="s">
        <v>111</v>
      </c>
      <c r="B116" s="10" t="s">
        <v>112</v>
      </c>
      <c r="C116" s="10" t="s">
        <v>20</v>
      </c>
      <c r="D116" s="19">
        <v>1698.72</v>
      </c>
      <c r="E116" s="20"/>
      <c r="F116" s="19" t="s">
        <v>22</v>
      </c>
      <c r="G116" s="21" t="s">
        <v>22</v>
      </c>
      <c r="H116" s="10" t="s">
        <v>20</v>
      </c>
      <c r="I116" s="19">
        <v>1698.72</v>
      </c>
      <c r="J116" s="19" t="s">
        <v>22</v>
      </c>
      <c r="K116" s="21" t="s">
        <v>22</v>
      </c>
    </row>
    <row r="117" spans="1:11" ht="15" customHeight="1">
      <c r="A117" s="18" t="s">
        <v>113</v>
      </c>
      <c r="B117" s="10" t="s">
        <v>114</v>
      </c>
      <c r="C117" s="10" t="s">
        <v>20</v>
      </c>
      <c r="D117" s="19">
        <v>4.57</v>
      </c>
      <c r="E117" s="20"/>
      <c r="F117" s="19" t="s">
        <v>22</v>
      </c>
      <c r="G117" s="21" t="s">
        <v>22</v>
      </c>
      <c r="H117" s="10" t="s">
        <v>20</v>
      </c>
      <c r="I117" s="19">
        <v>4.57</v>
      </c>
      <c r="J117" s="19" t="s">
        <v>22</v>
      </c>
      <c r="K117" s="21" t="s">
        <v>22</v>
      </c>
    </row>
    <row r="118" spans="1:11" ht="15" customHeight="1">
      <c r="A118" s="18" t="s">
        <v>115</v>
      </c>
      <c r="B118" s="10" t="s">
        <v>96</v>
      </c>
      <c r="C118" s="10" t="s">
        <v>20</v>
      </c>
      <c r="D118" s="19">
        <v>61035.24</v>
      </c>
      <c r="E118" s="20"/>
      <c r="F118" s="19" t="s">
        <v>22</v>
      </c>
      <c r="G118" s="21" t="s">
        <v>22</v>
      </c>
      <c r="H118" s="10" t="s">
        <v>20</v>
      </c>
      <c r="I118" s="19">
        <v>61035.25</v>
      </c>
      <c r="J118" s="19" t="s">
        <v>22</v>
      </c>
      <c r="K118" s="21" t="s">
        <v>22</v>
      </c>
    </row>
    <row r="119" spans="1:11" ht="15" customHeight="1">
      <c r="A119" s="10"/>
      <c r="B119" s="16" t="s">
        <v>116</v>
      </c>
      <c r="C119" s="22" t="s">
        <v>20</v>
      </c>
      <c r="D119" s="23">
        <v>67587.92</v>
      </c>
      <c r="E119" s="24"/>
      <c r="F119" s="23">
        <f>F114+F115</f>
        <v>48743.75</v>
      </c>
      <c r="G119" s="23">
        <f>G114+G115</f>
        <v>40899</v>
      </c>
      <c r="H119" s="22" t="s">
        <v>20</v>
      </c>
      <c r="I119" s="23">
        <v>75432.679999999993</v>
      </c>
      <c r="J119" s="23" t="s">
        <v>107</v>
      </c>
      <c r="K119" s="23" t="s">
        <v>117</v>
      </c>
    </row>
    <row r="120" spans="1:11" ht="15" customHeight="1">
      <c r="A120" s="16" t="s">
        <v>118</v>
      </c>
      <c r="B120" s="15" t="s">
        <v>119</v>
      </c>
      <c r="C120" s="17"/>
      <c r="D120" s="17"/>
      <c r="E120" s="17"/>
      <c r="F120" s="17"/>
      <c r="G120" s="17"/>
      <c r="H120" s="10"/>
      <c r="I120" s="17"/>
      <c r="J120" s="17"/>
      <c r="K120" s="10"/>
    </row>
    <row r="121" spans="1:11" ht="15" customHeight="1">
      <c r="A121" s="18" t="s">
        <v>120</v>
      </c>
      <c r="B121" s="10" t="s">
        <v>121</v>
      </c>
      <c r="C121" s="10" t="s">
        <v>20</v>
      </c>
      <c r="D121" s="19">
        <v>0.66</v>
      </c>
      <c r="E121" s="20"/>
      <c r="F121" s="19" t="s">
        <v>22</v>
      </c>
      <c r="G121" s="21" t="s">
        <v>22</v>
      </c>
      <c r="H121" s="10" t="s">
        <v>20</v>
      </c>
      <c r="I121" s="19">
        <v>0.66</v>
      </c>
      <c r="J121" s="19" t="s">
        <v>22</v>
      </c>
      <c r="K121" s="21" t="s">
        <v>22</v>
      </c>
    </row>
    <row r="122" spans="1:11" ht="15" customHeight="1">
      <c r="A122" s="18" t="s">
        <v>106</v>
      </c>
      <c r="B122" s="10" t="s">
        <v>122</v>
      </c>
      <c r="C122" s="10" t="s">
        <v>20</v>
      </c>
      <c r="D122" s="19">
        <v>1.58</v>
      </c>
      <c r="E122" s="20"/>
      <c r="F122" s="19" t="s">
        <v>22</v>
      </c>
      <c r="G122" s="21" t="s">
        <v>22</v>
      </c>
      <c r="H122" s="10" t="s">
        <v>20</v>
      </c>
      <c r="I122" s="19">
        <v>1.58</v>
      </c>
      <c r="J122" s="19" t="s">
        <v>22</v>
      </c>
      <c r="K122" s="21" t="s">
        <v>22</v>
      </c>
    </row>
    <row r="123" spans="1:11" ht="15" customHeight="1">
      <c r="A123" s="10"/>
      <c r="B123" s="16" t="s">
        <v>123</v>
      </c>
      <c r="C123" s="22" t="s">
        <v>20</v>
      </c>
      <c r="D123" s="23">
        <v>2.2400000000000002</v>
      </c>
      <c r="E123" s="24"/>
      <c r="F123" s="23" t="s">
        <v>22</v>
      </c>
      <c r="G123" s="23" t="s">
        <v>22</v>
      </c>
      <c r="H123" s="22" t="s">
        <v>20</v>
      </c>
      <c r="I123" s="23">
        <v>2.2400000000000002</v>
      </c>
      <c r="J123" s="23" t="s">
        <v>22</v>
      </c>
      <c r="K123" s="23" t="s">
        <v>22</v>
      </c>
    </row>
    <row r="124" spans="1:11" ht="15" customHeight="1">
      <c r="A124" s="16" t="s">
        <v>124</v>
      </c>
      <c r="B124" s="15" t="s">
        <v>96</v>
      </c>
      <c r="C124" s="17"/>
      <c r="D124" s="17"/>
      <c r="E124" s="17"/>
      <c r="F124" s="17"/>
      <c r="G124" s="17"/>
      <c r="H124" s="10"/>
      <c r="I124" s="17"/>
      <c r="J124" s="17"/>
      <c r="K124" s="10"/>
    </row>
    <row r="125" spans="1:11" ht="15" customHeight="1">
      <c r="A125" s="18" t="s">
        <v>105</v>
      </c>
      <c r="B125" s="10" t="s">
        <v>125</v>
      </c>
      <c r="C125" s="10"/>
      <c r="D125" s="19" t="s">
        <v>22</v>
      </c>
      <c r="E125" s="20"/>
      <c r="F125" s="19">
        <v>3003</v>
      </c>
      <c r="G125" s="21">
        <v>480.94</v>
      </c>
      <c r="H125" s="10" t="s">
        <v>20</v>
      </c>
      <c r="I125" s="19">
        <v>2522.06</v>
      </c>
      <c r="J125" s="19" t="s">
        <v>126</v>
      </c>
      <c r="K125" s="21" t="s">
        <v>127</v>
      </c>
    </row>
    <row r="126" spans="1:11" ht="15.75" customHeight="1">
      <c r="A126" s="18" t="s">
        <v>88</v>
      </c>
      <c r="B126" s="10" t="s">
        <v>128</v>
      </c>
      <c r="C126" s="10" t="s">
        <v>20</v>
      </c>
      <c r="D126" s="19">
        <v>2.02</v>
      </c>
      <c r="E126" s="20"/>
      <c r="F126" s="19" t="s">
        <v>22</v>
      </c>
      <c r="G126" s="21" t="s">
        <v>22</v>
      </c>
      <c r="H126" s="10" t="s">
        <v>20</v>
      </c>
      <c r="I126" s="19">
        <v>2.02</v>
      </c>
      <c r="J126" s="19" t="s">
        <v>22</v>
      </c>
      <c r="K126" s="21" t="s">
        <v>22</v>
      </c>
    </row>
    <row r="127" spans="1:11" ht="15" customHeight="1">
      <c r="A127" s="36"/>
      <c r="B127" s="16" t="s">
        <v>129</v>
      </c>
      <c r="C127" s="22" t="s">
        <v>20</v>
      </c>
      <c r="D127" s="23">
        <v>2.02</v>
      </c>
      <c r="E127" s="24"/>
      <c r="F127" s="23">
        <v>3003</v>
      </c>
      <c r="G127" s="23">
        <v>480.94</v>
      </c>
      <c r="H127" s="22" t="s">
        <v>20</v>
      </c>
      <c r="I127" s="23">
        <v>2524.08</v>
      </c>
      <c r="J127" s="23" t="s">
        <v>126</v>
      </c>
      <c r="K127" s="23" t="s">
        <v>130</v>
      </c>
    </row>
    <row r="128" spans="1:11" ht="15" customHeight="1">
      <c r="A128" s="10"/>
      <c r="B128" s="16" t="s">
        <v>131</v>
      </c>
      <c r="C128" s="27" t="s">
        <v>20</v>
      </c>
      <c r="D128" s="28">
        <v>67592.179999999993</v>
      </c>
      <c r="E128" s="29"/>
      <c r="F128" s="28">
        <f>F127+F119</f>
        <v>51746.75</v>
      </c>
      <c r="G128" s="28">
        <f>G127+G119</f>
        <v>41379.94</v>
      </c>
      <c r="H128" s="27" t="s">
        <v>20</v>
      </c>
      <c r="I128" s="28">
        <v>77959</v>
      </c>
      <c r="J128" s="28" t="s">
        <v>132</v>
      </c>
      <c r="K128" s="28" t="s">
        <v>133</v>
      </c>
    </row>
    <row r="129" spans="1:11" ht="15" customHeight="1">
      <c r="A129" s="16" t="s">
        <v>12</v>
      </c>
      <c r="B129" s="15" t="s">
        <v>135</v>
      </c>
      <c r="C129" s="10"/>
      <c r="D129" s="10"/>
      <c r="E129" s="10"/>
      <c r="F129" s="10"/>
      <c r="G129" s="10" t="s">
        <v>284</v>
      </c>
      <c r="H129" s="10"/>
      <c r="I129" s="10"/>
      <c r="J129" s="10"/>
      <c r="K129" s="10"/>
    </row>
    <row r="130" spans="1:11" ht="15" customHeight="1">
      <c r="A130" s="16" t="s">
        <v>136</v>
      </c>
      <c r="B130" s="15" t="s">
        <v>137</v>
      </c>
      <c r="C130" s="17"/>
      <c r="D130" s="17"/>
      <c r="E130" s="17"/>
      <c r="F130" s="17"/>
      <c r="G130" s="17"/>
      <c r="H130" s="10"/>
      <c r="I130" s="17"/>
      <c r="J130" s="17"/>
      <c r="K130" s="10"/>
    </row>
    <row r="131" spans="1:11" ht="15" customHeight="1">
      <c r="A131" s="18" t="s">
        <v>32</v>
      </c>
      <c r="B131" s="10" t="s">
        <v>138</v>
      </c>
      <c r="C131" s="10" t="s">
        <v>58</v>
      </c>
      <c r="D131" s="19">
        <v>7.43</v>
      </c>
      <c r="E131" s="20"/>
      <c r="F131" s="19">
        <v>1402.22</v>
      </c>
      <c r="G131" s="21">
        <v>1542.93</v>
      </c>
      <c r="H131" s="10" t="s">
        <v>58</v>
      </c>
      <c r="I131" s="19">
        <v>148.13999999999999</v>
      </c>
      <c r="J131" s="19" t="s">
        <v>139</v>
      </c>
      <c r="K131" s="21" t="s">
        <v>140</v>
      </c>
    </row>
    <row r="132" spans="1:11" ht="15" customHeight="1">
      <c r="A132" s="18" t="s">
        <v>38</v>
      </c>
      <c r="B132" s="10" t="s">
        <v>141</v>
      </c>
      <c r="C132" s="10" t="s">
        <v>58</v>
      </c>
      <c r="D132" s="19">
        <v>0.21</v>
      </c>
      <c r="E132" s="20"/>
      <c r="F132" s="19" t="s">
        <v>22</v>
      </c>
      <c r="G132" s="21" t="s">
        <v>22</v>
      </c>
      <c r="H132" s="10" t="s">
        <v>58</v>
      </c>
      <c r="I132" s="19">
        <v>0.21</v>
      </c>
      <c r="J132" s="19" t="s">
        <v>22</v>
      </c>
      <c r="K132" s="21" t="s">
        <v>22</v>
      </c>
    </row>
    <row r="133" spans="1:11" ht="15" customHeight="1">
      <c r="A133" s="18"/>
      <c r="B133" s="10"/>
      <c r="C133" s="10"/>
      <c r="D133" s="19"/>
      <c r="E133" s="20"/>
      <c r="F133" s="19"/>
      <c r="G133" s="21"/>
      <c r="H133" s="10"/>
      <c r="I133" s="19"/>
      <c r="J133" s="19"/>
      <c r="K133" s="21"/>
    </row>
    <row r="134" spans="1:11">
      <c r="A134" s="102" t="s">
        <v>286</v>
      </c>
      <c r="B134" s="102"/>
      <c r="C134" s="102"/>
      <c r="D134" s="102"/>
      <c r="E134" s="102"/>
      <c r="F134" s="102"/>
      <c r="G134" s="102"/>
      <c r="H134" s="102"/>
      <c r="I134" s="102"/>
      <c r="J134" s="102"/>
      <c r="K134" s="102"/>
    </row>
    <row r="135" spans="1:11">
      <c r="A135" s="77"/>
      <c r="B135" s="77"/>
      <c r="C135" s="77"/>
      <c r="D135" s="77"/>
      <c r="E135" s="77"/>
      <c r="F135" s="77"/>
      <c r="G135" s="77"/>
      <c r="H135" s="77"/>
      <c r="I135" s="77"/>
      <c r="J135" s="77"/>
      <c r="K135" s="77"/>
    </row>
    <row r="136" spans="1:11">
      <c r="A136" s="77"/>
      <c r="B136" s="77"/>
      <c r="C136" s="77"/>
      <c r="D136" s="77"/>
      <c r="E136" s="77"/>
      <c r="F136" s="77"/>
      <c r="G136" s="77"/>
      <c r="H136" s="77"/>
      <c r="I136" s="77"/>
      <c r="J136" s="77"/>
      <c r="K136" s="77"/>
    </row>
    <row r="137" spans="1:11" ht="15" customHeight="1">
      <c r="A137" s="82" t="s">
        <v>0</v>
      </c>
      <c r="B137" s="83"/>
      <c r="C137" s="83"/>
      <c r="D137" s="83"/>
      <c r="E137" s="83"/>
      <c r="F137" s="83"/>
      <c r="G137" s="83"/>
      <c r="H137" s="83"/>
      <c r="I137" s="83"/>
      <c r="J137" s="83"/>
      <c r="K137" s="10"/>
    </row>
    <row r="138" spans="1:11" ht="15.75">
      <c r="A138" s="84" t="s">
        <v>1</v>
      </c>
      <c r="B138" s="85"/>
      <c r="C138" s="92" t="s">
        <v>253</v>
      </c>
      <c r="D138" s="92"/>
      <c r="E138" s="84" t="s">
        <v>254</v>
      </c>
      <c r="F138" s="11" t="s">
        <v>2</v>
      </c>
      <c r="G138" s="11" t="s">
        <v>3</v>
      </c>
      <c r="H138" s="86" t="s">
        <v>4</v>
      </c>
      <c r="I138" s="87"/>
      <c r="J138" s="88" t="s">
        <v>5</v>
      </c>
      <c r="K138" s="89"/>
    </row>
    <row r="139" spans="1:11" ht="15" customHeight="1">
      <c r="A139" s="93"/>
      <c r="B139" s="97"/>
      <c r="C139" s="93"/>
      <c r="D139" s="93"/>
      <c r="E139" s="95"/>
      <c r="F139" s="12"/>
      <c r="G139" s="12"/>
      <c r="H139" s="93" t="s">
        <v>6</v>
      </c>
      <c r="I139" s="97"/>
      <c r="J139" s="96" t="s">
        <v>7</v>
      </c>
      <c r="K139" s="100"/>
    </row>
    <row r="140" spans="1:11" ht="15" customHeight="1">
      <c r="A140" s="93"/>
      <c r="B140" s="97"/>
      <c r="C140" s="93"/>
      <c r="D140" s="93"/>
      <c r="E140" s="95"/>
      <c r="F140" s="12"/>
      <c r="G140" s="12"/>
      <c r="H140" s="93"/>
      <c r="I140" s="97"/>
      <c r="J140" s="13" t="s">
        <v>8</v>
      </c>
      <c r="K140" s="79" t="s">
        <v>9</v>
      </c>
    </row>
    <row r="141" spans="1:11" ht="32.1" customHeight="1">
      <c r="A141" s="10"/>
      <c r="B141" s="10"/>
      <c r="C141" s="94"/>
      <c r="D141" s="94"/>
      <c r="E141" s="96"/>
      <c r="F141" s="10"/>
      <c r="G141" s="10"/>
      <c r="H141" s="10"/>
      <c r="I141" s="10"/>
      <c r="J141" s="10"/>
      <c r="K141" s="10"/>
    </row>
    <row r="142" spans="1:11" ht="15" customHeight="1">
      <c r="A142" s="98"/>
      <c r="B142" s="99"/>
      <c r="C142" s="98" t="s">
        <v>10</v>
      </c>
      <c r="D142" s="99"/>
      <c r="E142" s="14" t="s">
        <v>11</v>
      </c>
      <c r="F142" s="14" t="s">
        <v>12</v>
      </c>
      <c r="G142" s="14" t="s">
        <v>13</v>
      </c>
      <c r="H142" s="98" t="s">
        <v>14</v>
      </c>
      <c r="I142" s="99"/>
      <c r="J142" s="14" t="s">
        <v>15</v>
      </c>
      <c r="K142" s="14" t="s">
        <v>16</v>
      </c>
    </row>
    <row r="143" spans="1:11" ht="15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90" t="s">
        <v>252</v>
      </c>
      <c r="K143" s="91"/>
    </row>
    <row r="144" spans="1:11" ht="15" customHeight="1">
      <c r="A144" s="10"/>
      <c r="B144" s="32" t="s">
        <v>66</v>
      </c>
      <c r="C144" s="10"/>
      <c r="D144" s="10"/>
      <c r="E144" s="10"/>
      <c r="F144" s="10"/>
      <c r="G144" s="10"/>
      <c r="H144" s="10"/>
      <c r="I144" s="10"/>
      <c r="J144" s="10"/>
      <c r="K144" s="10"/>
    </row>
    <row r="145" spans="1:11" ht="15" customHeight="1">
      <c r="A145" s="33" t="s">
        <v>93</v>
      </c>
      <c r="B145" s="32" t="s">
        <v>150</v>
      </c>
      <c r="C145" s="10"/>
      <c r="D145" s="10"/>
      <c r="E145" s="10"/>
      <c r="F145" s="10"/>
      <c r="G145" s="10"/>
      <c r="H145" s="10"/>
      <c r="I145" s="10"/>
      <c r="J145" s="10"/>
      <c r="K145" s="10"/>
    </row>
    <row r="146" spans="1:11" ht="15" customHeight="1">
      <c r="A146" s="16" t="s">
        <v>12</v>
      </c>
      <c r="B146" s="15" t="s">
        <v>135</v>
      </c>
      <c r="C146" s="10"/>
      <c r="D146" s="10"/>
      <c r="E146" s="10"/>
      <c r="F146" s="10"/>
      <c r="G146" s="10"/>
      <c r="H146" s="10"/>
      <c r="I146" s="10"/>
      <c r="J146" s="10"/>
      <c r="K146" s="10"/>
    </row>
    <row r="147" spans="1:11" ht="15" customHeight="1">
      <c r="A147" s="16" t="s">
        <v>136</v>
      </c>
      <c r="B147" s="15" t="s">
        <v>278</v>
      </c>
      <c r="C147" s="17"/>
      <c r="D147" s="17"/>
      <c r="E147" s="17"/>
      <c r="F147" s="17"/>
      <c r="G147" s="17"/>
      <c r="H147" s="10"/>
      <c r="I147" s="17"/>
      <c r="J147" s="17"/>
      <c r="K147" s="10"/>
    </row>
    <row r="148" spans="1:11" ht="15" customHeight="1">
      <c r="A148" s="18" t="s">
        <v>105</v>
      </c>
      <c r="B148" s="10" t="s">
        <v>142</v>
      </c>
      <c r="C148" s="10" t="s">
        <v>58</v>
      </c>
      <c r="D148" s="19">
        <v>28.99</v>
      </c>
      <c r="E148" s="20"/>
      <c r="F148" s="19" t="s">
        <v>22</v>
      </c>
      <c r="G148" s="21" t="s">
        <v>22</v>
      </c>
      <c r="H148" s="10" t="s">
        <v>58</v>
      </c>
      <c r="I148" s="19">
        <v>28.99</v>
      </c>
      <c r="J148" s="19" t="s">
        <v>22</v>
      </c>
      <c r="K148" s="21" t="s">
        <v>22</v>
      </c>
    </row>
    <row r="149" spans="1:11" ht="15" customHeight="1">
      <c r="A149" s="18" t="s">
        <v>42</v>
      </c>
      <c r="B149" s="10" t="s">
        <v>143</v>
      </c>
      <c r="C149" s="10" t="s">
        <v>58</v>
      </c>
      <c r="D149" s="19">
        <v>20.89</v>
      </c>
      <c r="E149" s="20"/>
      <c r="F149" s="19" t="s">
        <v>22</v>
      </c>
      <c r="G149" s="21" t="s">
        <v>22</v>
      </c>
      <c r="H149" s="10" t="s">
        <v>58</v>
      </c>
      <c r="I149" s="19">
        <v>20.89</v>
      </c>
      <c r="J149" s="19" t="s">
        <v>22</v>
      </c>
      <c r="K149" s="21" t="s">
        <v>22</v>
      </c>
    </row>
    <row r="150" spans="1:11" ht="15" customHeight="1">
      <c r="A150" s="10"/>
      <c r="B150" s="16" t="s">
        <v>144</v>
      </c>
      <c r="C150" s="22" t="s">
        <v>58</v>
      </c>
      <c r="D150" s="23">
        <v>57.52</v>
      </c>
      <c r="E150" s="24"/>
      <c r="F150" s="23">
        <v>1402.22</v>
      </c>
      <c r="G150" s="23">
        <v>1542.93</v>
      </c>
      <c r="H150" s="22" t="s">
        <v>58</v>
      </c>
      <c r="I150" s="23">
        <v>198.23</v>
      </c>
      <c r="J150" s="23" t="s">
        <v>139</v>
      </c>
      <c r="K150" s="23" t="s">
        <v>145</v>
      </c>
    </row>
    <row r="151" spans="1:11" ht="15" customHeight="1">
      <c r="A151" s="10"/>
      <c r="B151" s="16" t="s">
        <v>146</v>
      </c>
      <c r="C151" s="27" t="s">
        <v>58</v>
      </c>
      <c r="D151" s="28">
        <v>57.52</v>
      </c>
      <c r="E151" s="29"/>
      <c r="F151" s="28">
        <v>1402.22</v>
      </c>
      <c r="G151" s="28">
        <v>1542.93</v>
      </c>
      <c r="H151" s="27" t="s">
        <v>58</v>
      </c>
      <c r="I151" s="28">
        <v>198.23</v>
      </c>
      <c r="J151" s="28" t="s">
        <v>139</v>
      </c>
      <c r="K151" s="28" t="s">
        <v>145</v>
      </c>
    </row>
    <row r="152" spans="1:11" ht="15" customHeight="1">
      <c r="A152" s="10"/>
      <c r="B152" s="16" t="s">
        <v>147</v>
      </c>
      <c r="C152" s="27" t="s">
        <v>20</v>
      </c>
      <c r="D152" s="28">
        <v>89741.7</v>
      </c>
      <c r="E152" s="30"/>
      <c r="F152" s="28">
        <f>F151+F128+F93</f>
        <v>110899.5</v>
      </c>
      <c r="G152" s="28">
        <f>G151+G128+G93</f>
        <v>113681.44</v>
      </c>
      <c r="H152" s="27" t="s">
        <v>20</v>
      </c>
      <c r="I152" s="28">
        <v>86959.78</v>
      </c>
      <c r="J152" s="28" t="s">
        <v>148</v>
      </c>
      <c r="K152" s="28" t="s">
        <v>149</v>
      </c>
    </row>
    <row r="153" spans="1:11" ht="15" customHeight="1">
      <c r="A153" s="16" t="s">
        <v>151</v>
      </c>
      <c r="B153" s="15" t="s">
        <v>152</v>
      </c>
      <c r="C153" s="10"/>
      <c r="D153" s="10"/>
      <c r="E153" s="10"/>
      <c r="F153" s="10"/>
      <c r="G153" s="10"/>
      <c r="H153" s="10"/>
      <c r="I153" s="10"/>
      <c r="J153" s="10"/>
      <c r="K153" s="10"/>
    </row>
    <row r="154" spans="1:11" ht="15" customHeight="1">
      <c r="A154" s="16" t="s">
        <v>11</v>
      </c>
      <c r="B154" s="15" t="s">
        <v>153</v>
      </c>
      <c r="C154" s="10"/>
      <c r="D154" s="10"/>
      <c r="E154" s="10"/>
      <c r="F154" s="10"/>
      <c r="G154" s="10"/>
      <c r="H154" s="10"/>
      <c r="I154" s="10"/>
      <c r="J154" s="10"/>
      <c r="K154" s="10"/>
    </row>
    <row r="155" spans="1:11" ht="15" customHeight="1">
      <c r="A155" s="16" t="s">
        <v>154</v>
      </c>
      <c r="B155" s="15" t="s">
        <v>241</v>
      </c>
      <c r="C155" s="17"/>
      <c r="D155" s="17"/>
      <c r="E155" s="17"/>
      <c r="F155" s="17"/>
      <c r="G155" s="17"/>
      <c r="H155" s="10"/>
      <c r="I155" s="17"/>
      <c r="J155" s="17"/>
      <c r="K155" s="10"/>
    </row>
    <row r="156" spans="1:11" ht="15" customHeight="1">
      <c r="A156" s="18" t="s">
        <v>32</v>
      </c>
      <c r="B156" s="10" t="s">
        <v>155</v>
      </c>
      <c r="C156" s="10" t="s">
        <v>58</v>
      </c>
      <c r="D156" s="19">
        <v>590.85</v>
      </c>
      <c r="E156" s="20"/>
      <c r="F156" s="19">
        <v>3077.66</v>
      </c>
      <c r="G156" s="21">
        <v>33.479999999999997</v>
      </c>
      <c r="H156" s="10" t="s">
        <v>20</v>
      </c>
      <c r="I156" s="19">
        <v>2453.33</v>
      </c>
      <c r="J156" s="19" t="s">
        <v>225</v>
      </c>
      <c r="K156" s="21" t="s">
        <v>226</v>
      </c>
    </row>
    <row r="157" spans="1:11" ht="15" customHeight="1">
      <c r="A157" s="18" t="s">
        <v>38</v>
      </c>
      <c r="B157" s="10" t="s">
        <v>156</v>
      </c>
      <c r="C157" s="10" t="s">
        <v>58</v>
      </c>
      <c r="D157" s="19">
        <v>1725.05</v>
      </c>
      <c r="E157" s="20"/>
      <c r="F157" s="19" t="s">
        <v>22</v>
      </c>
      <c r="G157" s="21" t="s">
        <v>22</v>
      </c>
      <c r="H157" s="10" t="s">
        <v>58</v>
      </c>
      <c r="I157" s="19">
        <v>1725.05</v>
      </c>
      <c r="J157" s="19" t="s">
        <v>22</v>
      </c>
      <c r="K157" s="21" t="s">
        <v>22</v>
      </c>
    </row>
    <row r="158" spans="1:11" ht="15" customHeight="1">
      <c r="A158" s="18" t="s">
        <v>59</v>
      </c>
      <c r="B158" s="10" t="s">
        <v>157</v>
      </c>
      <c r="C158" s="10" t="s">
        <v>58</v>
      </c>
      <c r="D158" s="19">
        <v>3487.2</v>
      </c>
      <c r="E158" s="20"/>
      <c r="F158" s="19" t="s">
        <v>22</v>
      </c>
      <c r="G158" s="21" t="s">
        <v>22</v>
      </c>
      <c r="H158" s="10" t="s">
        <v>58</v>
      </c>
      <c r="I158" s="19">
        <v>3487.2</v>
      </c>
      <c r="J158" s="19" t="s">
        <v>22</v>
      </c>
      <c r="K158" s="21" t="s">
        <v>22</v>
      </c>
    </row>
    <row r="159" spans="1:11" ht="15" customHeight="1">
      <c r="A159" s="18" t="s">
        <v>109</v>
      </c>
      <c r="B159" s="10" t="s">
        <v>158</v>
      </c>
      <c r="C159" s="10" t="s">
        <v>20</v>
      </c>
      <c r="D159" s="19">
        <v>202.29</v>
      </c>
      <c r="E159" s="20"/>
      <c r="F159" s="19" t="s">
        <v>22</v>
      </c>
      <c r="G159" s="21" t="s">
        <v>22</v>
      </c>
      <c r="H159" s="10" t="s">
        <v>20</v>
      </c>
      <c r="I159" s="19">
        <v>202.29</v>
      </c>
      <c r="J159" s="19" t="s">
        <v>22</v>
      </c>
      <c r="K159" s="21" t="s">
        <v>22</v>
      </c>
    </row>
    <row r="160" spans="1:11" ht="15" customHeight="1">
      <c r="A160" s="18" t="s">
        <v>159</v>
      </c>
      <c r="B160" s="10" t="s">
        <v>160</v>
      </c>
      <c r="C160" s="10" t="s">
        <v>58</v>
      </c>
      <c r="D160" s="19">
        <v>4061.8</v>
      </c>
      <c r="E160" s="20"/>
      <c r="F160" s="19" t="s">
        <v>22</v>
      </c>
      <c r="G160" s="21" t="s">
        <v>22</v>
      </c>
      <c r="H160" s="10" t="s">
        <v>58</v>
      </c>
      <c r="I160" s="19">
        <v>4061.8</v>
      </c>
      <c r="J160" s="19" t="s">
        <v>22</v>
      </c>
      <c r="K160" s="21" t="s">
        <v>22</v>
      </c>
    </row>
    <row r="161" spans="1:11" ht="15" customHeight="1">
      <c r="A161" s="18" t="s">
        <v>161</v>
      </c>
      <c r="B161" s="10" t="s">
        <v>162</v>
      </c>
      <c r="C161" s="10" t="s">
        <v>20</v>
      </c>
      <c r="D161" s="19">
        <v>216.61</v>
      </c>
      <c r="E161" s="20"/>
      <c r="F161" s="19">
        <v>12.52</v>
      </c>
      <c r="G161" s="21">
        <v>15.99</v>
      </c>
      <c r="H161" s="10" t="s">
        <v>20</v>
      </c>
      <c r="I161" s="19">
        <f>D161+F161-G161</f>
        <v>213.14000000000001</v>
      </c>
      <c r="J161" s="19" t="s">
        <v>293</v>
      </c>
      <c r="K161" s="21" t="s">
        <v>227</v>
      </c>
    </row>
    <row r="162" spans="1:11" ht="15" customHeight="1">
      <c r="A162" s="18" t="s">
        <v>163</v>
      </c>
      <c r="B162" s="10" t="s">
        <v>164</v>
      </c>
      <c r="C162" s="10" t="s">
        <v>20</v>
      </c>
      <c r="D162" s="19">
        <v>5.3</v>
      </c>
      <c r="E162" s="20"/>
      <c r="F162" s="19">
        <v>0.5</v>
      </c>
      <c r="G162" s="21" t="s">
        <v>22</v>
      </c>
      <c r="H162" s="10" t="s">
        <v>20</v>
      </c>
      <c r="I162" s="19">
        <v>5.8</v>
      </c>
      <c r="J162" s="19" t="s">
        <v>165</v>
      </c>
      <c r="K162" s="21" t="s">
        <v>228</v>
      </c>
    </row>
    <row r="163" spans="1:11" ht="15" customHeight="1">
      <c r="A163" s="18" t="s">
        <v>166</v>
      </c>
      <c r="B163" s="10" t="s">
        <v>167</v>
      </c>
      <c r="C163" s="10" t="s">
        <v>20</v>
      </c>
      <c r="D163" s="19">
        <v>1385.36</v>
      </c>
      <c r="E163" s="20"/>
      <c r="F163" s="19" t="s">
        <v>22</v>
      </c>
      <c r="G163" s="21" t="s">
        <v>22</v>
      </c>
      <c r="H163" s="10" t="s">
        <v>20</v>
      </c>
      <c r="I163" s="19">
        <v>1385.36</v>
      </c>
      <c r="J163" s="19" t="s">
        <v>22</v>
      </c>
      <c r="K163" s="21" t="s">
        <v>22</v>
      </c>
    </row>
    <row r="164" spans="1:11" ht="15" customHeight="1">
      <c r="A164" s="36"/>
      <c r="B164" s="16" t="s">
        <v>242</v>
      </c>
      <c r="C164" s="22" t="s">
        <v>58</v>
      </c>
      <c r="D164" s="23">
        <v>8055.34</v>
      </c>
      <c r="E164" s="24"/>
      <c r="F164" s="23">
        <f>F156+F161+F162</f>
        <v>3090.68</v>
      </c>
      <c r="G164" s="23">
        <f>G156+G161</f>
        <v>49.47</v>
      </c>
      <c r="H164" s="22" t="s">
        <v>58</v>
      </c>
      <c r="I164" s="23">
        <f>I157+I158+I160-I156-I159-I161-I162-I163</f>
        <v>5014.1299999999992</v>
      </c>
      <c r="J164" s="23" t="s">
        <v>168</v>
      </c>
      <c r="K164" s="23" t="s">
        <v>169</v>
      </c>
    </row>
    <row r="165" spans="1:11" ht="15" customHeight="1">
      <c r="A165" s="10"/>
      <c r="B165" s="16" t="s">
        <v>170</v>
      </c>
      <c r="C165" s="27" t="s">
        <v>58</v>
      </c>
      <c r="D165" s="28">
        <v>8055.34</v>
      </c>
      <c r="E165" s="29"/>
      <c r="F165" s="28">
        <v>3090.68</v>
      </c>
      <c r="G165" s="28">
        <v>49.47</v>
      </c>
      <c r="H165" s="27" t="s">
        <v>58</v>
      </c>
      <c r="I165" s="28">
        <f>I164</f>
        <v>5014.1299999999992</v>
      </c>
      <c r="J165" s="28" t="s">
        <v>168</v>
      </c>
      <c r="K165" s="28" t="s">
        <v>169</v>
      </c>
    </row>
    <row r="166" spans="1:11" ht="15" customHeight="1">
      <c r="A166" s="16" t="s">
        <v>12</v>
      </c>
      <c r="B166" s="15" t="s">
        <v>52</v>
      </c>
      <c r="C166" s="10"/>
      <c r="D166" s="10"/>
      <c r="E166" s="10"/>
      <c r="F166" s="10"/>
      <c r="G166" s="10"/>
      <c r="H166" s="10"/>
      <c r="I166" s="10"/>
      <c r="J166" s="10"/>
      <c r="K166" s="10"/>
    </row>
    <row r="167" spans="1:11" ht="15" customHeight="1">
      <c r="A167" s="16" t="s">
        <v>171</v>
      </c>
      <c r="B167" s="15" t="s">
        <v>172</v>
      </c>
      <c r="C167" s="17"/>
      <c r="D167" s="17"/>
      <c r="E167" s="17"/>
      <c r="F167" s="17"/>
      <c r="G167" s="17"/>
      <c r="H167" s="10"/>
      <c r="I167" s="17"/>
      <c r="J167" s="17"/>
      <c r="K167" s="10"/>
    </row>
    <row r="168" spans="1:11" ht="15" customHeight="1">
      <c r="A168" s="18" t="s">
        <v>105</v>
      </c>
      <c r="B168" s="10" t="s">
        <v>173</v>
      </c>
      <c r="C168" s="10" t="s">
        <v>58</v>
      </c>
      <c r="D168" s="19" t="s">
        <v>289</v>
      </c>
      <c r="E168" s="20"/>
      <c r="F168" s="19">
        <v>263.11</v>
      </c>
      <c r="G168" s="21">
        <v>263.11</v>
      </c>
      <c r="H168" s="10" t="s">
        <v>58</v>
      </c>
      <c r="I168" s="19">
        <v>1.98</v>
      </c>
      <c r="J168" s="19" t="s">
        <v>22</v>
      </c>
      <c r="K168" s="21" t="s">
        <v>22</v>
      </c>
    </row>
    <row r="169" spans="1:11" ht="15" customHeight="1">
      <c r="A169" s="75"/>
      <c r="B169" s="76" t="s">
        <v>174</v>
      </c>
      <c r="C169" s="22" t="s">
        <v>58</v>
      </c>
      <c r="D169" s="23">
        <v>1.98</v>
      </c>
      <c r="E169" s="24"/>
      <c r="F169" s="23">
        <v>263.11</v>
      </c>
      <c r="G169" s="23">
        <v>263.11</v>
      </c>
      <c r="H169" s="22" t="s">
        <v>58</v>
      </c>
      <c r="I169" s="23">
        <v>1.98</v>
      </c>
      <c r="J169" s="23" t="s">
        <v>22</v>
      </c>
      <c r="K169" s="23" t="s">
        <v>22</v>
      </c>
    </row>
    <row r="170" spans="1:11" ht="15" customHeight="1">
      <c r="A170" s="104" t="s">
        <v>288</v>
      </c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</row>
    <row r="171" spans="1:11" ht="3.75" customHeight="1">
      <c r="A171" s="78"/>
      <c r="B171" s="78"/>
      <c r="C171" s="78"/>
      <c r="D171" s="78"/>
      <c r="E171" s="78"/>
      <c r="F171" s="78"/>
      <c r="G171" s="78"/>
      <c r="H171" s="78"/>
      <c r="I171" s="78"/>
      <c r="J171" s="78"/>
      <c r="K171" s="78"/>
    </row>
    <row r="172" spans="1:11" ht="5.25" customHeight="1">
      <c r="A172" s="78"/>
      <c r="B172" s="78"/>
      <c r="C172" s="78"/>
      <c r="D172" s="78"/>
      <c r="E172" s="78"/>
      <c r="F172" s="78"/>
      <c r="G172" s="78"/>
      <c r="H172" s="78"/>
      <c r="I172" s="78"/>
      <c r="J172" s="78"/>
      <c r="K172" s="78"/>
    </row>
    <row r="173" spans="1:11" ht="15" customHeight="1">
      <c r="A173" s="82" t="s">
        <v>0</v>
      </c>
      <c r="B173" s="83"/>
      <c r="C173" s="83"/>
      <c r="D173" s="83"/>
      <c r="E173" s="83"/>
      <c r="F173" s="83"/>
      <c r="G173" s="83"/>
      <c r="H173" s="83"/>
      <c r="I173" s="83"/>
      <c r="J173" s="83"/>
      <c r="K173" s="10"/>
    </row>
    <row r="174" spans="1:11" ht="15.75">
      <c r="A174" s="84" t="s">
        <v>1</v>
      </c>
      <c r="B174" s="85"/>
      <c r="C174" s="92" t="s">
        <v>253</v>
      </c>
      <c r="D174" s="92"/>
      <c r="E174" s="84" t="s">
        <v>254</v>
      </c>
      <c r="F174" s="11" t="s">
        <v>2</v>
      </c>
      <c r="G174" s="11" t="s">
        <v>3</v>
      </c>
      <c r="H174" s="86" t="s">
        <v>4</v>
      </c>
      <c r="I174" s="87"/>
      <c r="J174" s="88" t="s">
        <v>5</v>
      </c>
      <c r="K174" s="89"/>
    </row>
    <row r="175" spans="1:11" ht="15" customHeight="1">
      <c r="A175" s="93"/>
      <c r="B175" s="97"/>
      <c r="C175" s="93"/>
      <c r="D175" s="93"/>
      <c r="E175" s="95"/>
      <c r="F175" s="12"/>
      <c r="G175" s="12"/>
      <c r="H175" s="93" t="s">
        <v>6</v>
      </c>
      <c r="I175" s="97"/>
      <c r="J175" s="96" t="s">
        <v>7</v>
      </c>
      <c r="K175" s="100"/>
    </row>
    <row r="176" spans="1:11" ht="15" customHeight="1">
      <c r="A176" s="93"/>
      <c r="B176" s="97"/>
      <c r="C176" s="93"/>
      <c r="D176" s="93"/>
      <c r="E176" s="95"/>
      <c r="F176" s="12"/>
      <c r="G176" s="12"/>
      <c r="H176" s="93"/>
      <c r="I176" s="97"/>
      <c r="J176" s="13" t="s">
        <v>8</v>
      </c>
      <c r="K176" s="79" t="s">
        <v>9</v>
      </c>
    </row>
    <row r="177" spans="1:11" ht="32.1" customHeight="1">
      <c r="A177" s="10"/>
      <c r="B177" s="10"/>
      <c r="C177" s="94"/>
      <c r="D177" s="94"/>
      <c r="E177" s="96"/>
      <c r="F177" s="10"/>
      <c r="G177" s="10"/>
      <c r="H177" s="10"/>
      <c r="I177" s="10"/>
      <c r="J177" s="10"/>
      <c r="K177" s="10"/>
    </row>
    <row r="178" spans="1:11" ht="15" customHeight="1">
      <c r="A178" s="98"/>
      <c r="B178" s="99"/>
      <c r="C178" s="98" t="s">
        <v>10</v>
      </c>
      <c r="D178" s="99"/>
      <c r="E178" s="14" t="s">
        <v>11</v>
      </c>
      <c r="F178" s="14" t="s">
        <v>12</v>
      </c>
      <c r="G178" s="14" t="s">
        <v>13</v>
      </c>
      <c r="H178" s="98" t="s">
        <v>14</v>
      </c>
      <c r="I178" s="99"/>
      <c r="J178" s="14" t="s">
        <v>15</v>
      </c>
      <c r="K178" s="14" t="s">
        <v>16</v>
      </c>
    </row>
    <row r="179" spans="1:11" ht="15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90" t="s">
        <v>249</v>
      </c>
      <c r="K179" s="91"/>
    </row>
    <row r="180" spans="1:11" ht="15" customHeight="1">
      <c r="A180" s="10"/>
      <c r="B180" s="32" t="s">
        <v>66</v>
      </c>
      <c r="C180" s="10"/>
      <c r="D180" s="10"/>
      <c r="E180" s="10"/>
      <c r="F180" s="10"/>
      <c r="G180" s="10"/>
      <c r="H180" s="10"/>
      <c r="I180" s="10"/>
      <c r="J180" s="10"/>
      <c r="K180" s="10"/>
    </row>
    <row r="181" spans="1:11" ht="31.5">
      <c r="A181" s="16" t="s">
        <v>151</v>
      </c>
      <c r="B181" s="15" t="s">
        <v>198</v>
      </c>
      <c r="C181" s="10"/>
      <c r="D181" s="10"/>
      <c r="E181" s="10"/>
      <c r="F181" s="10"/>
      <c r="G181" s="10"/>
      <c r="H181" s="10"/>
      <c r="I181" s="10"/>
      <c r="J181" s="10"/>
      <c r="K181" s="10"/>
    </row>
    <row r="182" spans="1:11" ht="15" customHeight="1">
      <c r="A182" s="16" t="s">
        <v>12</v>
      </c>
      <c r="B182" s="15" t="s">
        <v>280</v>
      </c>
      <c r="C182" s="10"/>
      <c r="D182" s="10"/>
      <c r="E182" s="10"/>
      <c r="F182" s="10"/>
      <c r="G182" s="10"/>
      <c r="H182" s="10"/>
      <c r="I182" s="10"/>
      <c r="J182" s="10"/>
      <c r="K182" s="10"/>
    </row>
    <row r="183" spans="1:11" ht="15" customHeight="1">
      <c r="A183" s="16" t="s">
        <v>175</v>
      </c>
      <c r="B183" s="15" t="s">
        <v>176</v>
      </c>
      <c r="C183" s="17"/>
      <c r="D183" s="17"/>
      <c r="E183" s="17"/>
      <c r="F183" s="17"/>
      <c r="G183" s="17"/>
      <c r="H183" s="10"/>
      <c r="I183" s="17"/>
      <c r="J183" s="17"/>
      <c r="K183" s="10"/>
    </row>
    <row r="184" spans="1:11" ht="15" customHeight="1">
      <c r="A184" s="18" t="s">
        <v>32</v>
      </c>
      <c r="B184" s="10" t="s">
        <v>31</v>
      </c>
      <c r="C184" s="10" t="s">
        <v>58</v>
      </c>
      <c r="D184" s="21">
        <v>81640.13</v>
      </c>
      <c r="E184" s="18"/>
      <c r="F184" s="21" t="s">
        <v>177</v>
      </c>
      <c r="G184" s="21" t="s">
        <v>178</v>
      </c>
      <c r="H184" s="18" t="s">
        <v>58</v>
      </c>
      <c r="I184" s="21" t="s">
        <v>179</v>
      </c>
      <c r="J184" s="21" t="s">
        <v>180</v>
      </c>
      <c r="K184" s="21" t="s">
        <v>181</v>
      </c>
    </row>
    <row r="185" spans="1:11" ht="15" customHeight="1">
      <c r="A185" s="10"/>
      <c r="B185" s="16" t="s">
        <v>182</v>
      </c>
      <c r="C185" s="22" t="s">
        <v>58</v>
      </c>
      <c r="D185" s="25">
        <v>81640.13</v>
      </c>
      <c r="E185" s="25"/>
      <c r="F185" s="25" t="s">
        <v>177</v>
      </c>
      <c r="G185" s="25" t="s">
        <v>178</v>
      </c>
      <c r="H185" s="80" t="s">
        <v>58</v>
      </c>
      <c r="I185" s="25" t="s">
        <v>179</v>
      </c>
      <c r="J185" s="25" t="s">
        <v>180</v>
      </c>
      <c r="K185" s="25" t="s">
        <v>181</v>
      </c>
    </row>
    <row r="186" spans="1:11" ht="15" customHeight="1">
      <c r="A186" s="16" t="s">
        <v>183</v>
      </c>
      <c r="B186" s="15" t="s">
        <v>184</v>
      </c>
      <c r="C186" s="17"/>
      <c r="D186" s="21"/>
      <c r="E186" s="21"/>
      <c r="F186" s="21"/>
      <c r="G186" s="21"/>
      <c r="H186" s="18"/>
      <c r="I186" s="21"/>
      <c r="J186" s="21"/>
      <c r="K186" s="18"/>
    </row>
    <row r="187" spans="1:11" ht="15" customHeight="1">
      <c r="A187" s="18" t="s">
        <v>32</v>
      </c>
      <c r="B187" s="10" t="s">
        <v>31</v>
      </c>
      <c r="C187" s="10" t="s">
        <v>58</v>
      </c>
      <c r="D187" s="21">
        <v>0.3</v>
      </c>
      <c r="E187" s="18"/>
      <c r="F187" s="21" t="s">
        <v>22</v>
      </c>
      <c r="G187" s="21" t="s">
        <v>22</v>
      </c>
      <c r="H187" s="18" t="s">
        <v>58</v>
      </c>
      <c r="I187" s="21">
        <v>0.3</v>
      </c>
      <c r="J187" s="21" t="s">
        <v>22</v>
      </c>
      <c r="K187" s="21" t="s">
        <v>22</v>
      </c>
    </row>
    <row r="188" spans="1:11" ht="15" customHeight="1">
      <c r="A188" s="10"/>
      <c r="B188" s="16" t="s">
        <v>185</v>
      </c>
      <c r="C188" s="22" t="s">
        <v>58</v>
      </c>
      <c r="D188" s="25">
        <v>0.3</v>
      </c>
      <c r="E188" s="25"/>
      <c r="F188" s="25" t="s">
        <v>22</v>
      </c>
      <c r="G188" s="25" t="s">
        <v>22</v>
      </c>
      <c r="H188" s="80" t="s">
        <v>58</v>
      </c>
      <c r="I188" s="25">
        <v>0.3</v>
      </c>
      <c r="J188" s="25" t="s">
        <v>22</v>
      </c>
      <c r="K188" s="25" t="s">
        <v>22</v>
      </c>
    </row>
    <row r="189" spans="1:11" ht="15" customHeight="1">
      <c r="A189" s="16" t="s">
        <v>186</v>
      </c>
      <c r="B189" s="15" t="s">
        <v>187</v>
      </c>
      <c r="C189" s="17"/>
      <c r="D189" s="21"/>
      <c r="E189" s="21"/>
      <c r="F189" s="21"/>
      <c r="G189" s="21"/>
      <c r="H189" s="18"/>
      <c r="I189" s="21"/>
      <c r="J189" s="21"/>
      <c r="K189" s="18"/>
    </row>
    <row r="190" spans="1:11" ht="15" customHeight="1">
      <c r="A190" s="18" t="s">
        <v>32</v>
      </c>
      <c r="B190" s="10" t="s">
        <v>187</v>
      </c>
      <c r="C190" s="10"/>
      <c r="D190" s="21" t="s">
        <v>22</v>
      </c>
      <c r="E190" s="18"/>
      <c r="F190" s="21" t="s">
        <v>188</v>
      </c>
      <c r="G190" s="21" t="s">
        <v>189</v>
      </c>
      <c r="H190" s="18" t="s">
        <v>58</v>
      </c>
      <c r="I190" s="21">
        <v>53483</v>
      </c>
      <c r="J190" s="21" t="s">
        <v>190</v>
      </c>
      <c r="K190" s="21" t="s">
        <v>191</v>
      </c>
    </row>
    <row r="191" spans="1:11" ht="15" customHeight="1">
      <c r="A191" s="10"/>
      <c r="B191" s="16" t="s">
        <v>192</v>
      </c>
      <c r="C191" s="22"/>
      <c r="D191" s="25" t="s">
        <v>22</v>
      </c>
      <c r="E191" s="25"/>
      <c r="F191" s="25" t="s">
        <v>188</v>
      </c>
      <c r="G191" s="25" t="s">
        <v>189</v>
      </c>
      <c r="H191" s="80" t="s">
        <v>58</v>
      </c>
      <c r="I191" s="25">
        <v>53483</v>
      </c>
      <c r="J191" s="25" t="s">
        <v>190</v>
      </c>
      <c r="K191" s="25" t="s">
        <v>191</v>
      </c>
    </row>
    <row r="192" spans="1:11" ht="15" customHeight="1">
      <c r="A192" s="10"/>
      <c r="B192" s="16" t="s">
        <v>61</v>
      </c>
      <c r="C192" s="27" t="s">
        <v>58</v>
      </c>
      <c r="D192" s="31">
        <v>81642.41</v>
      </c>
      <c r="E192" s="81"/>
      <c r="F192" s="31">
        <f>F191+F185+F169</f>
        <v>1434969.9100000001</v>
      </c>
      <c r="G192" s="31">
        <f>G191+G185+G169</f>
        <v>1513271.1700000002</v>
      </c>
      <c r="H192" s="45" t="s">
        <v>58</v>
      </c>
      <c r="I192" s="31" t="s">
        <v>193</v>
      </c>
      <c r="J192" s="31" t="s">
        <v>194</v>
      </c>
      <c r="K192" s="31" t="s">
        <v>229</v>
      </c>
    </row>
    <row r="193" spans="1:11" ht="17.25" customHeight="1">
      <c r="A193" s="105" t="s">
        <v>195</v>
      </c>
      <c r="B193" s="105"/>
      <c r="C193" s="27" t="s">
        <v>58</v>
      </c>
      <c r="D193" s="31">
        <v>89697.75</v>
      </c>
      <c r="E193" s="31"/>
      <c r="F193" s="31">
        <f>F192+F165</f>
        <v>1438060.59</v>
      </c>
      <c r="G193" s="31">
        <f>G192+G165</f>
        <v>1513320.6400000001</v>
      </c>
      <c r="H193" s="45" t="s">
        <v>58</v>
      </c>
      <c r="I193" s="31">
        <v>164957.78</v>
      </c>
      <c r="J193" s="31" t="s">
        <v>196</v>
      </c>
      <c r="K193" s="31" t="s">
        <v>197</v>
      </c>
    </row>
    <row r="194" spans="1:11" ht="15" customHeight="1">
      <c r="A194" s="33" t="s">
        <v>199</v>
      </c>
      <c r="B194" s="32" t="s">
        <v>281</v>
      </c>
      <c r="C194" s="10"/>
      <c r="D194" s="10"/>
      <c r="E194" s="10"/>
      <c r="F194" s="10"/>
      <c r="G194" s="10"/>
      <c r="H194" s="10"/>
      <c r="I194" s="10"/>
      <c r="J194" s="10"/>
      <c r="K194" s="10"/>
    </row>
    <row r="195" spans="1:11" ht="15.75">
      <c r="A195" s="16" t="s">
        <v>10</v>
      </c>
      <c r="B195" s="15" t="s">
        <v>282</v>
      </c>
      <c r="C195" s="10"/>
      <c r="D195" s="10"/>
      <c r="E195" s="10"/>
      <c r="F195" s="10"/>
      <c r="G195" s="10"/>
      <c r="H195" s="10"/>
      <c r="I195" s="10"/>
      <c r="J195" s="10"/>
      <c r="K195" s="10"/>
    </row>
    <row r="196" spans="1:11" ht="48" customHeight="1">
      <c r="A196" s="34" t="s">
        <v>200</v>
      </c>
      <c r="B196" s="35" t="s">
        <v>283</v>
      </c>
      <c r="C196" s="10"/>
      <c r="D196" s="10"/>
      <c r="E196" s="10"/>
      <c r="F196" s="10"/>
      <c r="G196" s="10"/>
      <c r="H196" s="10"/>
      <c r="I196" s="10"/>
      <c r="J196" s="10"/>
      <c r="K196" s="10"/>
    </row>
    <row r="197" spans="1:11" ht="33.6" customHeight="1">
      <c r="A197" s="18" t="s">
        <v>32</v>
      </c>
      <c r="B197" s="10" t="s">
        <v>201</v>
      </c>
      <c r="C197" s="10" t="s">
        <v>58</v>
      </c>
      <c r="D197" s="19">
        <v>19612.37</v>
      </c>
      <c r="E197" s="20"/>
      <c r="F197" s="19" t="s">
        <v>22</v>
      </c>
      <c r="G197" s="21" t="s">
        <v>22</v>
      </c>
      <c r="H197" s="10" t="s">
        <v>58</v>
      </c>
      <c r="I197" s="19">
        <v>19612.37</v>
      </c>
      <c r="J197" s="19" t="s">
        <v>22</v>
      </c>
      <c r="K197" s="21" t="s">
        <v>22</v>
      </c>
    </row>
    <row r="198" spans="1:11" ht="15" customHeight="1">
      <c r="A198" s="18" t="s">
        <v>38</v>
      </c>
      <c r="B198" s="10" t="s">
        <v>202</v>
      </c>
      <c r="C198" s="10" t="s">
        <v>58</v>
      </c>
      <c r="D198" s="19">
        <v>6395.4</v>
      </c>
      <c r="E198" s="20"/>
      <c r="F198" s="19">
        <v>291626.28999999998</v>
      </c>
      <c r="G198" s="21">
        <v>261845.26</v>
      </c>
      <c r="H198" s="10" t="s">
        <v>20</v>
      </c>
      <c r="I198" s="19">
        <f>F198-D198-G198</f>
        <v>23385.629999999946</v>
      </c>
      <c r="J198" s="19" t="s">
        <v>245</v>
      </c>
      <c r="K198" s="21" t="s">
        <v>246</v>
      </c>
    </row>
    <row r="199" spans="1:11" ht="15" customHeight="1">
      <c r="A199" s="18" t="s">
        <v>105</v>
      </c>
      <c r="B199" s="10" t="s">
        <v>203</v>
      </c>
      <c r="C199" s="10" t="s">
        <v>58</v>
      </c>
      <c r="D199" s="19">
        <v>51950.39</v>
      </c>
      <c r="E199" s="20"/>
      <c r="F199" s="19">
        <v>35711.78</v>
      </c>
      <c r="G199" s="21">
        <v>63354.400000000001</v>
      </c>
      <c r="H199" s="10" t="s">
        <v>58</v>
      </c>
      <c r="I199" s="19">
        <f>D199-F199+G199</f>
        <v>79593.010000000009</v>
      </c>
      <c r="J199" s="19" t="s">
        <v>247</v>
      </c>
      <c r="K199" s="21" t="s">
        <v>248</v>
      </c>
    </row>
    <row r="200" spans="1:11" ht="15" customHeight="1">
      <c r="A200" s="18" t="s">
        <v>56</v>
      </c>
      <c r="B200" s="10" t="s">
        <v>204</v>
      </c>
      <c r="C200" s="10" t="s">
        <v>58</v>
      </c>
      <c r="D200" s="19">
        <v>626.08000000000004</v>
      </c>
      <c r="E200" s="20"/>
      <c r="F200" s="19" t="s">
        <v>22</v>
      </c>
      <c r="G200" s="21" t="s">
        <v>22</v>
      </c>
      <c r="H200" s="10" t="s">
        <v>58</v>
      </c>
      <c r="I200" s="19">
        <v>626.08000000000004</v>
      </c>
      <c r="J200" s="19">
        <v>0</v>
      </c>
      <c r="K200" s="21">
        <f t="shared" ref="K200" si="0">J200*100/D200</f>
        <v>0</v>
      </c>
    </row>
    <row r="201" spans="1:11" ht="15" customHeight="1">
      <c r="A201" s="18" t="s">
        <v>106</v>
      </c>
      <c r="B201" s="10" t="s">
        <v>205</v>
      </c>
      <c r="C201" s="10"/>
      <c r="D201" s="19" t="s">
        <v>22</v>
      </c>
      <c r="E201" s="20"/>
      <c r="F201" s="19">
        <v>370.36</v>
      </c>
      <c r="G201" s="21" t="s">
        <v>22</v>
      </c>
      <c r="H201" s="10" t="s">
        <v>20</v>
      </c>
      <c r="I201" s="19">
        <v>370.36</v>
      </c>
      <c r="J201" s="19" t="s">
        <v>255</v>
      </c>
      <c r="K201" s="21" t="s">
        <v>244</v>
      </c>
    </row>
    <row r="202" spans="1:11" ht="15" customHeight="1">
      <c r="A202" s="18" t="s">
        <v>159</v>
      </c>
      <c r="B202" s="10" t="s">
        <v>206</v>
      </c>
      <c r="C202" s="10" t="s">
        <v>20</v>
      </c>
      <c r="D202" s="19">
        <v>0.01</v>
      </c>
      <c r="E202" s="20"/>
      <c r="F202" s="19" t="s">
        <v>22</v>
      </c>
      <c r="G202" s="21" t="s">
        <v>22</v>
      </c>
      <c r="H202" s="10" t="s">
        <v>20</v>
      </c>
      <c r="I202" s="19">
        <v>0.01</v>
      </c>
      <c r="J202" s="19" t="s">
        <v>22</v>
      </c>
      <c r="K202" s="21">
        <v>0</v>
      </c>
    </row>
    <row r="203" spans="1:11" ht="15" customHeight="1">
      <c r="A203" s="18"/>
      <c r="B203" s="10"/>
      <c r="C203" s="10"/>
      <c r="D203" s="19"/>
      <c r="E203" s="20"/>
      <c r="F203" s="19"/>
      <c r="G203" s="21"/>
      <c r="H203" s="10"/>
      <c r="I203" s="19"/>
      <c r="J203" s="19"/>
      <c r="K203" s="21"/>
    </row>
    <row r="204" spans="1:11" ht="15" customHeight="1">
      <c r="A204" s="82" t="s">
        <v>0</v>
      </c>
      <c r="B204" s="83"/>
      <c r="C204" s="83"/>
      <c r="D204" s="83"/>
      <c r="E204" s="83"/>
      <c r="F204" s="83"/>
      <c r="G204" s="83"/>
      <c r="H204" s="83"/>
      <c r="I204" s="83"/>
      <c r="J204" s="83"/>
      <c r="K204" s="10"/>
    </row>
    <row r="205" spans="1:11" ht="15.75">
      <c r="A205" s="84" t="s">
        <v>1</v>
      </c>
      <c r="B205" s="85"/>
      <c r="C205" s="92" t="s">
        <v>253</v>
      </c>
      <c r="D205" s="92"/>
      <c r="E205" s="84" t="s">
        <v>254</v>
      </c>
      <c r="F205" s="11" t="s">
        <v>2</v>
      </c>
      <c r="G205" s="11" t="s">
        <v>3</v>
      </c>
      <c r="H205" s="86" t="s">
        <v>4</v>
      </c>
      <c r="I205" s="87"/>
      <c r="J205" s="88" t="s">
        <v>5</v>
      </c>
      <c r="K205" s="89"/>
    </row>
    <row r="206" spans="1:11" ht="15" customHeight="1">
      <c r="A206" s="93"/>
      <c r="B206" s="97"/>
      <c r="C206" s="93"/>
      <c r="D206" s="93"/>
      <c r="E206" s="95"/>
      <c r="F206" s="12"/>
      <c r="G206" s="12"/>
      <c r="H206" s="93" t="s">
        <v>6</v>
      </c>
      <c r="I206" s="97"/>
      <c r="J206" s="96" t="s">
        <v>7</v>
      </c>
      <c r="K206" s="100"/>
    </row>
    <row r="207" spans="1:11" ht="15" customHeight="1">
      <c r="A207" s="93"/>
      <c r="B207" s="97"/>
      <c r="C207" s="93"/>
      <c r="D207" s="93"/>
      <c r="E207" s="95"/>
      <c r="F207" s="12"/>
      <c r="G207" s="12"/>
      <c r="H207" s="93"/>
      <c r="I207" s="97"/>
      <c r="J207" s="13" t="s">
        <v>8</v>
      </c>
      <c r="K207" s="79" t="s">
        <v>9</v>
      </c>
    </row>
    <row r="208" spans="1:11" ht="32.1" customHeight="1">
      <c r="A208" s="10"/>
      <c r="B208" s="10"/>
      <c r="C208" s="94"/>
      <c r="D208" s="94"/>
      <c r="E208" s="96"/>
      <c r="F208" s="10"/>
      <c r="G208" s="10"/>
      <c r="H208" s="10"/>
      <c r="I208" s="10"/>
      <c r="J208" s="10"/>
      <c r="K208" s="10"/>
    </row>
    <row r="209" spans="1:11" ht="15" customHeight="1">
      <c r="A209" s="98"/>
      <c r="B209" s="99"/>
      <c r="C209" s="98" t="s">
        <v>10</v>
      </c>
      <c r="D209" s="99"/>
      <c r="E209" s="14" t="s">
        <v>11</v>
      </c>
      <c r="F209" s="14" t="s">
        <v>12</v>
      </c>
      <c r="G209" s="14" t="s">
        <v>13</v>
      </c>
      <c r="H209" s="98" t="s">
        <v>14</v>
      </c>
      <c r="I209" s="99"/>
      <c r="J209" s="14" t="s">
        <v>15</v>
      </c>
      <c r="K209" s="14" t="s">
        <v>16</v>
      </c>
    </row>
    <row r="210" spans="1:11" ht="15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90" t="s">
        <v>249</v>
      </c>
      <c r="K210" s="91"/>
    </row>
    <row r="211" spans="1:11" ht="15" customHeight="1">
      <c r="A211" s="10"/>
      <c r="B211" s="32" t="s">
        <v>219</v>
      </c>
      <c r="C211" s="10"/>
      <c r="D211" s="10"/>
      <c r="E211" s="10"/>
      <c r="F211" s="10"/>
      <c r="G211" s="10"/>
      <c r="H211" s="10"/>
      <c r="I211" s="10"/>
      <c r="J211" s="10"/>
      <c r="K211" s="10"/>
    </row>
    <row r="212" spans="1:11" ht="15" customHeight="1">
      <c r="A212" s="33" t="s">
        <v>199</v>
      </c>
      <c r="B212" s="32" t="s">
        <v>217</v>
      </c>
      <c r="C212" s="10"/>
      <c r="D212" s="10"/>
      <c r="E212" s="10"/>
      <c r="F212" s="10"/>
      <c r="G212" s="10"/>
      <c r="H212" s="10"/>
      <c r="I212" s="10"/>
      <c r="J212" s="10"/>
      <c r="K212" s="10"/>
    </row>
    <row r="213" spans="1:11" ht="31.5">
      <c r="A213" s="16" t="s">
        <v>10</v>
      </c>
      <c r="B213" s="15" t="s">
        <v>210</v>
      </c>
      <c r="C213" s="10"/>
      <c r="D213" s="10"/>
      <c r="E213" s="10"/>
      <c r="F213" s="10"/>
      <c r="G213" s="10"/>
      <c r="H213" s="10"/>
      <c r="I213" s="10"/>
      <c r="J213" s="10"/>
      <c r="K213" s="10"/>
    </row>
    <row r="214" spans="1:11" ht="46.5" customHeight="1">
      <c r="A214" s="34" t="s">
        <v>200</v>
      </c>
      <c r="B214" s="35" t="s">
        <v>209</v>
      </c>
      <c r="C214" s="10"/>
      <c r="D214" s="10"/>
      <c r="E214" s="10"/>
      <c r="F214" s="10"/>
      <c r="G214" s="10"/>
      <c r="H214" s="10"/>
      <c r="I214" s="10"/>
      <c r="J214" s="10"/>
      <c r="K214" s="10"/>
    </row>
    <row r="215" spans="1:11" ht="15" customHeight="1">
      <c r="A215" s="18" t="s">
        <v>161</v>
      </c>
      <c r="B215" s="10" t="s">
        <v>207</v>
      </c>
      <c r="C215" s="10" t="s">
        <v>20</v>
      </c>
      <c r="D215" s="19">
        <v>69.62</v>
      </c>
      <c r="E215" s="20"/>
      <c r="F215" s="19" t="s">
        <v>22</v>
      </c>
      <c r="G215" s="21" t="s">
        <v>22</v>
      </c>
      <c r="H215" s="10" t="s">
        <v>20</v>
      </c>
      <c r="I215" s="19">
        <v>69.62</v>
      </c>
      <c r="J215" s="19" t="s">
        <v>22</v>
      </c>
      <c r="K215" s="21">
        <v>0</v>
      </c>
    </row>
    <row r="216" spans="1:11" ht="47.25">
      <c r="A216" s="36"/>
      <c r="B216" s="16" t="s">
        <v>208</v>
      </c>
      <c r="C216" s="22" t="s">
        <v>58</v>
      </c>
      <c r="D216" s="23">
        <v>78514.61</v>
      </c>
      <c r="E216" s="24"/>
      <c r="F216" s="23">
        <f>F198+F199+F201</f>
        <v>327708.42999999993</v>
      </c>
      <c r="G216" s="23">
        <f>G198+G199</f>
        <v>325199.66000000003</v>
      </c>
      <c r="H216" s="22" t="s">
        <v>58</v>
      </c>
      <c r="I216" s="23">
        <f>D216+G216-F216</f>
        <v>76005.840000000084</v>
      </c>
      <c r="J216" s="23" t="s">
        <v>256</v>
      </c>
      <c r="K216" s="23" t="s">
        <v>257</v>
      </c>
    </row>
    <row r="217" spans="1:11" ht="32.25" customHeight="1">
      <c r="A217" s="10"/>
      <c r="B217" s="16" t="s">
        <v>294</v>
      </c>
      <c r="C217" s="27" t="s">
        <v>58</v>
      </c>
      <c r="D217" s="28">
        <v>78514.61</v>
      </c>
      <c r="E217" s="29"/>
      <c r="F217" s="28">
        <f>F216</f>
        <v>327708.42999999993</v>
      </c>
      <c r="G217" s="28">
        <f>G216</f>
        <v>325199.66000000003</v>
      </c>
      <c r="H217" s="27" t="s">
        <v>58</v>
      </c>
      <c r="I217" s="28">
        <f>I216</f>
        <v>76005.840000000084</v>
      </c>
      <c r="J217" s="28" t="s">
        <v>256</v>
      </c>
      <c r="K217" s="28" t="s">
        <v>257</v>
      </c>
    </row>
    <row r="218" spans="1:11" ht="15" customHeight="1">
      <c r="A218" s="16" t="s">
        <v>11</v>
      </c>
      <c r="B218" s="15" t="s">
        <v>211</v>
      </c>
      <c r="C218" s="10"/>
      <c r="D218" s="10"/>
      <c r="E218" s="10"/>
      <c r="F218" s="10"/>
      <c r="G218" s="10"/>
      <c r="H218" s="10"/>
      <c r="I218" s="10"/>
      <c r="J218" s="10"/>
      <c r="K218" s="10"/>
    </row>
    <row r="219" spans="1:11" ht="15" customHeight="1">
      <c r="A219" s="16" t="s">
        <v>212</v>
      </c>
      <c r="B219" s="15" t="s">
        <v>243</v>
      </c>
      <c r="C219" s="40" t="s">
        <v>58</v>
      </c>
      <c r="D219" s="41">
        <v>0.31</v>
      </c>
      <c r="E219" s="40"/>
      <c r="F219" s="41">
        <v>49.01</v>
      </c>
      <c r="G219" s="41">
        <v>34.36</v>
      </c>
      <c r="H219" s="15" t="s">
        <v>20</v>
      </c>
      <c r="I219" s="41">
        <v>14.34</v>
      </c>
      <c r="J219" s="41">
        <v>14.03</v>
      </c>
      <c r="K219" s="21">
        <v>4525.8100000000004</v>
      </c>
    </row>
    <row r="220" spans="1:11" ht="15" customHeight="1">
      <c r="A220" s="10"/>
      <c r="B220" s="16" t="s">
        <v>213</v>
      </c>
      <c r="C220" s="27" t="s">
        <v>58</v>
      </c>
      <c r="D220" s="42">
        <v>0.31</v>
      </c>
      <c r="E220" s="43"/>
      <c r="F220" s="42">
        <v>49.01</v>
      </c>
      <c r="G220" s="42">
        <v>34.36</v>
      </c>
      <c r="H220" s="44" t="s">
        <v>20</v>
      </c>
      <c r="I220" s="42">
        <v>14.34</v>
      </c>
      <c r="J220" s="70" t="s">
        <v>214</v>
      </c>
      <c r="K220" s="70" t="s">
        <v>215</v>
      </c>
    </row>
    <row r="221" spans="1:11" ht="15" customHeight="1">
      <c r="A221" s="10"/>
      <c r="B221" s="16" t="s">
        <v>216</v>
      </c>
      <c r="C221" s="27" t="s">
        <v>58</v>
      </c>
      <c r="D221" s="31">
        <v>78514.92</v>
      </c>
      <c r="E221" s="31"/>
      <c r="F221" s="31">
        <f>F220+F217</f>
        <v>327757.43999999994</v>
      </c>
      <c r="G221" s="31">
        <f>G220+G217</f>
        <v>325234.02</v>
      </c>
      <c r="H221" s="45" t="s">
        <v>58</v>
      </c>
      <c r="I221" s="31">
        <f>I217-I220</f>
        <v>75991.500000000087</v>
      </c>
      <c r="J221" s="70" t="s">
        <v>261</v>
      </c>
      <c r="K221" s="70" t="s">
        <v>262</v>
      </c>
    </row>
    <row r="222" spans="1:11" ht="15" customHeight="1">
      <c r="A222" s="97" t="s">
        <v>218</v>
      </c>
      <c r="B222" s="97"/>
      <c r="C222" s="22" t="s">
        <v>20</v>
      </c>
      <c r="D222" s="25">
        <v>66328.05</v>
      </c>
      <c r="E222" s="25"/>
      <c r="F222" s="25">
        <f>F221+F193+F87+F30+F152</f>
        <v>1945590.93</v>
      </c>
      <c r="G222" s="25">
        <f>G221+G193+G152+G87+G30</f>
        <v>2028705.48</v>
      </c>
      <c r="H222" s="25" t="s">
        <v>58</v>
      </c>
      <c r="I222" s="25">
        <f>I221+I193-I152+I87-I30</f>
        <v>16821.460000000079</v>
      </c>
      <c r="J222" s="60" t="s">
        <v>263</v>
      </c>
      <c r="K222" s="60" t="s">
        <v>264</v>
      </c>
    </row>
    <row r="223" spans="1:11" ht="15" customHeight="1">
      <c r="A223" s="101" t="s">
        <v>299</v>
      </c>
      <c r="B223" s="101"/>
      <c r="C223" s="101"/>
      <c r="D223" s="101"/>
      <c r="E223" s="101"/>
      <c r="F223" s="101"/>
      <c r="G223" s="101"/>
      <c r="H223" s="101"/>
      <c r="I223" s="101"/>
      <c r="J223" s="101"/>
      <c r="K223" s="106"/>
    </row>
    <row r="224" spans="1:11" ht="15" customHeight="1">
      <c r="A224" s="101" t="s">
        <v>220</v>
      </c>
      <c r="B224" s="106"/>
      <c r="C224" s="3"/>
      <c r="D224" s="4"/>
      <c r="E224" s="4"/>
      <c r="F224" s="5"/>
      <c r="G224" s="2"/>
      <c r="H224" s="3"/>
      <c r="I224" s="4"/>
      <c r="J224" s="4"/>
      <c r="K224" s="6"/>
    </row>
    <row r="225" spans="1:11" ht="15" customHeight="1">
      <c r="A225" s="107" t="s">
        <v>221</v>
      </c>
      <c r="B225" s="107"/>
      <c r="C225" s="7" t="s">
        <v>20</v>
      </c>
      <c r="D225" s="46">
        <v>32080.11</v>
      </c>
      <c r="E225" s="46" t="s">
        <v>222</v>
      </c>
      <c r="F225" s="47">
        <v>4174130.74</v>
      </c>
      <c r="G225" s="48">
        <v>4165465.87</v>
      </c>
      <c r="H225" s="49" t="s">
        <v>20</v>
      </c>
      <c r="I225" s="46">
        <f>D225+F225-G225</f>
        <v>40744.980000000447</v>
      </c>
      <c r="J225" s="50">
        <f>I225-D225</f>
        <v>8664.8700000004465</v>
      </c>
      <c r="K225" s="51">
        <f>ROUND((I225-D225)/D225*100,2)</f>
        <v>27.01</v>
      </c>
    </row>
    <row r="226" spans="1:11" ht="15" customHeight="1">
      <c r="A226" s="108" t="s">
        <v>223</v>
      </c>
      <c r="B226" s="108"/>
      <c r="C226" s="7" t="s">
        <v>20</v>
      </c>
      <c r="D226" s="46">
        <f>D225</f>
        <v>32080.11</v>
      </c>
      <c r="E226" s="47" t="s">
        <v>222</v>
      </c>
      <c r="F226" s="47">
        <f>F225</f>
        <v>4174130.74</v>
      </c>
      <c r="G226" s="47">
        <f>G225</f>
        <v>4165465.87</v>
      </c>
      <c r="H226" s="49" t="s">
        <v>20</v>
      </c>
      <c r="I226" s="47">
        <f>I225</f>
        <v>40744.980000000447</v>
      </c>
      <c r="J226" s="52">
        <f t="shared" ref="J226" si="1">I226-D226</f>
        <v>8664.8700000004465</v>
      </c>
      <c r="K226" s="52">
        <f t="shared" ref="K226" si="2">ROUND((I226-D226)/D226*100,2)</f>
        <v>27.01</v>
      </c>
    </row>
    <row r="227" spans="1:11" ht="15" customHeight="1">
      <c r="A227" s="108" t="s">
        <v>224</v>
      </c>
      <c r="B227" s="108"/>
      <c r="C227" s="8" t="s">
        <v>20</v>
      </c>
      <c r="D227" s="53">
        <f>D226</f>
        <v>32080.11</v>
      </c>
      <c r="E227" s="54" t="s">
        <v>222</v>
      </c>
      <c r="F227" s="47">
        <f>F226</f>
        <v>4174130.74</v>
      </c>
      <c r="G227" s="47">
        <f>G226</f>
        <v>4165465.87</v>
      </c>
      <c r="H227" s="48" t="s">
        <v>20</v>
      </c>
      <c r="I227" s="54">
        <f t="shared" ref="I227" si="3">I226</f>
        <v>40744.980000000447</v>
      </c>
      <c r="J227" s="52">
        <f>I227-D227</f>
        <v>8664.8700000004465</v>
      </c>
      <c r="K227" s="55">
        <f>ROUND((I227-D227)/D227*100,2)</f>
        <v>27.01</v>
      </c>
    </row>
    <row r="228" spans="1:11" ht="15" customHeight="1">
      <c r="A228" s="72"/>
      <c r="B228" s="73"/>
      <c r="C228" s="9"/>
      <c r="D228" s="9"/>
      <c r="E228" s="9"/>
      <c r="F228" s="9"/>
      <c r="G228" s="9"/>
      <c r="H228" s="9"/>
      <c r="I228" s="9"/>
      <c r="J228" s="9"/>
      <c r="K228" s="9"/>
    </row>
    <row r="229" spans="1:11" ht="15" customHeight="1">
      <c r="A229" s="109" t="s">
        <v>298</v>
      </c>
      <c r="B229" s="109"/>
      <c r="C229" s="109"/>
      <c r="D229" s="109"/>
      <c r="E229" s="109"/>
      <c r="F229" s="109"/>
      <c r="G229" s="109"/>
      <c r="H229" s="109"/>
      <c r="I229" s="109"/>
      <c r="J229" s="109"/>
      <c r="K229" s="109"/>
    </row>
    <row r="230" spans="1:11" ht="15" customHeight="1">
      <c r="A230" s="109"/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</row>
    <row r="231" spans="1:11" ht="15" customHeight="1">
      <c r="A231" s="109"/>
      <c r="B231" s="109"/>
      <c r="C231" s="109"/>
      <c r="D231" s="109"/>
      <c r="E231" s="109"/>
      <c r="F231" s="109"/>
      <c r="G231" s="109"/>
      <c r="H231" s="109"/>
      <c r="I231" s="109"/>
      <c r="J231" s="109"/>
      <c r="K231" s="109"/>
    </row>
    <row r="232" spans="1:11" ht="1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ht="1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ht="1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ht="1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ht="1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ht="1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ht="1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ht="1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ht="1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ht="1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ht="1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ht="1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ht="1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ht="1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ht="1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ht="1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ht="1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ht="1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ht="1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ht="1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ht="1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ht="1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ht="1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ht="1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ht="1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ht="1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ht="1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ht="1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ht="1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ht="1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ht="1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ht="1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ht="1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ht="1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ht="1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ht="1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ht="1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ht="1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ht="1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ht="1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ht="1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ht="1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ht="1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ht="1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ht="1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ht="1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ht="1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ht="1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ht="1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ht="1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ht="1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ht="1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ht="1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ht="1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ht="1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ht="1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ht="1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ht="1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ht="1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ht="1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ht="1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ht="1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ht="1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ht="1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ht="1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ht="1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ht="1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ht="1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ht="1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ht="1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ht="1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ht="1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ht="1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ht="1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ht="1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ht="1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ht="1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ht="1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ht="1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ht="1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ht="1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ht="1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ht="1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ht="1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ht="1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ht="1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ht="1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ht="1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ht="1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ht="1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ht="1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ht="1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ht="1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ht="1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ht="1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ht="1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ht="1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ht="1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ht="1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ht="1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ht="1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ht="1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ht="1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ht="1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ht="1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ht="1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ht="1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ht="1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ht="1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ht="1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ht="1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ht="1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ht="1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ht="1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ht="1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ht="1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ht="1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ht="1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ht="1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ht="1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ht="1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ht="1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ht="1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ht="1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ht="1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ht="1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ht="1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ht="1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ht="1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ht="1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ht="1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ht="1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ht="1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ht="1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ht="1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ht="1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ht="1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ht="1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ht="1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ht="1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ht="1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ht="1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ht="1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ht="1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ht="1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ht="1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ht="1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ht="1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ht="1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ht="1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ht="1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ht="1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ht="1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ht="1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ht="1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ht="1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ht="1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ht="1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ht="1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ht="1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ht="1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ht="1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ht="1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ht="1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ht="1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ht="1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ht="1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ht="1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ht="1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ht="1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ht="1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ht="1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ht="1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ht="1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ht="1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ht="1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ht="1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ht="1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ht="1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ht="1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ht="1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ht="1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ht="1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ht="1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ht="1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ht="1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ht="1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ht="1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ht="1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ht="1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ht="1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ht="1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ht="1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ht="1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ht="1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ht="1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ht="1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ht="1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ht="1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ht="1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ht="1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ht="1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ht="1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ht="1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ht="1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ht="1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ht="1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ht="1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ht="1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ht="1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ht="1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ht="1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ht="1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ht="1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ht="1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ht="1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ht="1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ht="1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ht="1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ht="1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ht="1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ht="1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ht="1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ht="1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ht="1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ht="1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ht="1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ht="1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ht="1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ht="1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ht="1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ht="1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ht="1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ht="1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ht="1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ht="1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ht="1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ht="1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ht="1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ht="1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ht="1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ht="1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ht="1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ht="1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ht="1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ht="1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ht="1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ht="1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ht="1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ht="1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ht="1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ht="1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ht="1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ht="1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ht="1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ht="1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ht="1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ht="1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ht="1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ht="1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ht="1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ht="1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ht="1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ht="1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ht="1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ht="1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ht="1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ht="1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ht="1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ht="1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ht="1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ht="1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ht="1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ht="1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ht="1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ht="1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ht="1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ht="1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ht="1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ht="1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ht="1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ht="1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ht="1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ht="1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ht="1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ht="1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ht="1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ht="1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ht="1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ht="1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ht="1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ht="1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ht="1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ht="1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ht="1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ht="1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ht="1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ht="1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ht="1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ht="1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ht="1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ht="1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ht="1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ht="1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ht="1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ht="1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ht="1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ht="1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ht="1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ht="1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ht="1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ht="1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ht="1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ht="1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ht="1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ht="1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ht="1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ht="1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ht="1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ht="1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ht="1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ht="1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ht="1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ht="1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ht="1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ht="1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ht="1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ht="1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ht="1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ht="1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ht="1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ht="1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ht="1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ht="1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ht="1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ht="1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ht="1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ht="1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ht="1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ht="1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ht="1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ht="1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ht="1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ht="1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ht="1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ht="1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ht="1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ht="1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ht="1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ht="1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ht="1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ht="1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ht="1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ht="1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ht="1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ht="1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ht="1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ht="1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ht="1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ht="1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ht="1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ht="1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ht="1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ht="1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ht="1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ht="1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ht="1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ht="1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ht="1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ht="1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ht="1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ht="1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ht="1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ht="1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ht="1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ht="1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ht="1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ht="1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ht="1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ht="1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ht="1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ht="1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ht="1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ht="1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ht="1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ht="1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ht="1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ht="1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ht="1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ht="1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ht="1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ht="1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ht="1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ht="1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ht="1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ht="1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ht="1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ht="1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ht="1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ht="1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ht="1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ht="1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ht="1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ht="1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ht="1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ht="1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ht="1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ht="1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ht="1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ht="1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ht="1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ht="1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ht="1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ht="1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ht="1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ht="1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ht="1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ht="1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ht="1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ht="1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ht="1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ht="1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ht="1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ht="1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ht="1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ht="1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ht="1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ht="1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ht="1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ht="1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ht="1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ht="1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ht="1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ht="1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ht="1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ht="1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ht="1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ht="1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ht="1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ht="1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ht="1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ht="1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ht="1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ht="1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ht="1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ht="1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ht="1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ht="1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ht="1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ht="1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ht="1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ht="1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ht="1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ht="1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ht="1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ht="1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ht="1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ht="1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ht="1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ht="1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ht="1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ht="1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ht="1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ht="1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ht="1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ht="1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ht="1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 ht="1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 ht="1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 ht="1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 ht="1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 ht="1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 ht="1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 ht="1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 ht="1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 ht="1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 ht="1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 ht="1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 ht="1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 ht="1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 ht="1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 ht="1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 ht="1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 ht="1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 ht="1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 ht="1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 ht="1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 ht="1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 ht="1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 ht="1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 ht="1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 ht="1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 ht="1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 ht="1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 ht="1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 ht="1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 ht="1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 ht="1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 ht="1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 ht="1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 ht="1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 ht="1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 ht="1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 ht="1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 ht="1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 ht="1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 ht="1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1:11" ht="1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 ht="1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 ht="1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 ht="1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 ht="1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 ht="1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1:11" ht="1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 ht="1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 ht="1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 ht="1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 ht="1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 ht="1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1:11" ht="1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 ht="1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 ht="1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 ht="1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 ht="1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 ht="1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1:11" ht="1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 ht="1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 ht="1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 ht="1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 ht="1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 ht="1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1:11" ht="1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 ht="1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 ht="1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 ht="1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 ht="1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 ht="1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1:11" ht="1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1:11" ht="1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1:11" ht="1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1:11" ht="1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1:11" ht="1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1:11" ht="1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1:11" ht="1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1:11" ht="1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1:11" ht="1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1:11" ht="1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1:11" ht="1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1:11" ht="1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1:11" ht="1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1:11" ht="1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1:11" ht="1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1:11" ht="1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1:11" ht="1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1:11" ht="1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1:11" ht="1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1:11" ht="1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1:11" ht="1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1:11" ht="1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1:11" ht="1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1:11" ht="1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1:11" ht="1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1:11" ht="1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1:11" ht="1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1:11" ht="1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1:11" ht="1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1:11" ht="1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1:11" ht="1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1:11" ht="1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1:11" ht="1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1:11" ht="1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1:11" ht="1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1:11" ht="1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1:11" ht="1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1:11" ht="1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1:11" ht="1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1:11" ht="1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1:11" ht="1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1:11" ht="1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1:11" ht="1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1:11" ht="1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1:11" ht="1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1:11" ht="1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1:11" ht="1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1:11" ht="1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1:11" ht="1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1:11" ht="1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1:11" ht="1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1:11" ht="1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1:11" ht="1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1:11" ht="1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1:11" ht="1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1:11" ht="1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1:11" ht="1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1:11" ht="1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1:11" ht="1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1:11" ht="1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1:11" ht="1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1:11" ht="1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1:11" ht="1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1:11" ht="1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1:11" ht="1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1:11" ht="1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1:11" ht="1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1:11" ht="1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1:11" ht="1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1:11" ht="1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1:11" ht="1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1:11" ht="1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1:11" ht="1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1:11" ht="1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1:11" ht="1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1:11" ht="1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1:11" ht="1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1:11" ht="1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1:11" ht="1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1:11" ht="1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1:11" ht="1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1:11" ht="1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1:11" ht="1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1:11" ht="1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1:11" ht="1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1:11" ht="1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1:11" ht="1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1:11" ht="1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1:11" ht="1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1:11" ht="1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1:11" ht="1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1:11" ht="1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1:11" ht="1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1:11" ht="1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1:11" ht="1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1:11" ht="1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1:11" ht="1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1:11" ht="1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1:11" ht="1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1:11" ht="1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1:11" ht="1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1:11" ht="1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1:11" ht="1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1:11" ht="1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1:11" ht="1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1:11" ht="1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1:11" ht="1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1:11" ht="1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1:11" ht="1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1:11" ht="1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1:11" ht="1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1:11" ht="1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1:11" ht="1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1:11" ht="1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1:11" ht="1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1:11" ht="1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1:11" ht="1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1:11" ht="1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1:11" ht="1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1:11" ht="1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1:11" ht="1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1:11" ht="1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1:11" ht="1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1:11" ht="1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1:11" ht="1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1:11" ht="1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1:11" ht="1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1:11" ht="1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1:11" ht="1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1:11" ht="1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1:11" ht="1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1:11" ht="1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1:11" ht="1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1:11" ht="1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1:11" ht="1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1:11" ht="1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1:11" ht="1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1:11" ht="1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1:11" ht="1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1:11" ht="1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1:11" ht="1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1:11" ht="1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1:11" ht="1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1:11" ht="1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1:11" ht="1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1:11" ht="1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1:11" ht="1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1:11" ht="1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1:11" ht="1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1:11" ht="1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spans="1:11" ht="1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spans="1:11" ht="1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spans="1:11" ht="1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spans="1:11" ht="1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spans="1:11" ht="1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spans="1:11" ht="1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spans="1:11" ht="1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spans="1:11" ht="1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spans="1:11" ht="1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spans="1:11" ht="1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spans="1:11" ht="1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spans="1:11" ht="1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spans="1:11" ht="1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spans="1:11" ht="1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spans="1:11" ht="1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spans="1:11" ht="1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spans="1:11" ht="1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spans="1:11" ht="1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spans="1:11" ht="1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spans="1:11" ht="1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spans="1:11" ht="1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spans="1:11" ht="1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spans="1:11" ht="1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spans="1:11" ht="1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spans="1:11" ht="1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spans="1:11" ht="1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spans="1:11" ht="1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spans="1:11" ht="1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spans="1:11" ht="1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spans="1:11" ht="1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spans="1:11" ht="1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spans="1:11" ht="1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spans="1:11" ht="1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spans="1:11" ht="1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spans="1:11" ht="1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spans="1:11" ht="1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spans="1:11" ht="1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spans="1:11" ht="1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spans="1:11" ht="1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spans="1:11" ht="1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spans="1:11" ht="1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spans="1:11" ht="1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spans="1:11" ht="1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spans="1:11" ht="1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spans="1:11" ht="1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spans="1:11" ht="1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spans="1:11" ht="1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spans="1:11" ht="1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spans="1:11" ht="1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spans="1:11" ht="1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spans="1:11" ht="1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spans="1:11" ht="1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spans="1:11" ht="1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spans="1:11" ht="1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spans="1:11" ht="1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spans="1:11" ht="1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spans="1:11" ht="1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spans="1:11" ht="1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spans="1:11" ht="1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spans="1:11" ht="1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spans="1:11" ht="1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spans="1:11" ht="1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spans="1:11" ht="1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spans="1:11" ht="1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spans="1:11" ht="1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spans="1:11" ht="1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spans="1:11" ht="1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spans="1:11" ht="1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spans="1:11" ht="1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spans="1:11" ht="1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spans="1:11" ht="1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spans="1:11" ht="1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spans="1:11" ht="1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</row>
    <row r="992" spans="1:11" ht="1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</row>
    <row r="993" spans="1:11" ht="1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</row>
    <row r="994" spans="1:11" ht="1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</row>
    <row r="995" spans="1:11" ht="1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</row>
    <row r="996" spans="1:11" ht="1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</row>
    <row r="997" spans="1:11" ht="1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</row>
    <row r="998" spans="1:11" ht="1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</row>
    <row r="999" spans="1:11" ht="1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</row>
    <row r="1000" spans="1:11" ht="1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</row>
    <row r="1001" spans="1:11" ht="1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</row>
    <row r="1002" spans="1:11" ht="1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</row>
    <row r="1003" spans="1:11" ht="1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</row>
    <row r="1004" spans="1:11" ht="1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</row>
    <row r="1005" spans="1:11" ht="1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</row>
    <row r="1006" spans="1:11" ht="1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</row>
    <row r="1007" spans="1:11" ht="1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</row>
    <row r="1008" spans="1:11" ht="1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</row>
    <row r="1009" spans="1:11" ht="1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</row>
    <row r="1010" spans="1:11" ht="1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</row>
    <row r="1011" spans="1:11" ht="1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</row>
    <row r="1012" spans="1:11" ht="1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</row>
    <row r="1013" spans="1:11" ht="1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</row>
    <row r="1014" spans="1:11" ht="1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</row>
    <row r="1015" spans="1:11" ht="1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</row>
    <row r="1016" spans="1:11" ht="1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</row>
    <row r="1017" spans="1:11" ht="1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</row>
    <row r="1018" spans="1:11" ht="1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</row>
    <row r="1019" spans="1:11" ht="1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</row>
    <row r="1020" spans="1:11" ht="1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</row>
    <row r="1021" spans="1:11" ht="1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</row>
    <row r="1022" spans="1:11" ht="1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</row>
    <row r="1023" spans="1:11" ht="1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</row>
    <row r="1024" spans="1:11" ht="1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</row>
    <row r="1025" spans="1:11" ht="1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</row>
    <row r="1026" spans="1:11" ht="1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</row>
    <row r="1027" spans="1:11" ht="1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</row>
    <row r="1028" spans="1:11" ht="15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</row>
    <row r="1029" spans="1:11" ht="15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</row>
    <row r="1030" spans="1:11" ht="15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</row>
    <row r="1031" spans="1:11" ht="15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</row>
    <row r="1032" spans="1:11" ht="15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</row>
    <row r="1033" spans="1:11" ht="15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</row>
    <row r="1034" spans="1:11" ht="15" customHeigh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</row>
    <row r="1035" spans="1:11" ht="15" customHeight="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</row>
    <row r="1036" spans="1:11" ht="15" customHeight="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</row>
    <row r="1037" spans="1:11" ht="15" customHeight="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</row>
    <row r="1038" spans="1:11" ht="15" customHeight="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</row>
    <row r="1039" spans="1:11" ht="15" customHeight="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</row>
    <row r="1040" spans="1:11" ht="15" customHeight="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</row>
    <row r="1041" spans="1:11" ht="15" customHeight="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</row>
    <row r="1042" spans="1:11" ht="15" customHeight="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</row>
    <row r="1043" spans="1:11" ht="15" customHeight="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</row>
    <row r="1044" spans="1:11" ht="15" customHeight="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</row>
    <row r="1045" spans="1:11" ht="15" customHeight="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</row>
    <row r="1046" spans="1:11" ht="15" customHeight="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</row>
    <row r="1047" spans="1:11" ht="15" customHeight="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</row>
    <row r="1048" spans="1:11" ht="15" customHeight="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</row>
    <row r="1049" spans="1:11" ht="15" customHeight="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</row>
    <row r="1050" spans="1:11" ht="15" customHeight="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</row>
    <row r="1051" spans="1:11" ht="15" customHeight="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</row>
    <row r="1052" spans="1:11" ht="15" customHeight="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</row>
    <row r="1053" spans="1:11" ht="15" customHeight="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</row>
    <row r="1054" spans="1:11" ht="15" customHeight="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</row>
    <row r="1055" spans="1:11" ht="15" customHeight="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</row>
    <row r="1056" spans="1:11" ht="15" customHeight="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</row>
    <row r="1057" spans="1:11" ht="15" customHeight="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</row>
    <row r="1058" spans="1:11" ht="15" customHeight="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</row>
    <row r="1059" spans="1:11" ht="15" customHeight="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</row>
    <row r="1060" spans="1:11" ht="15" customHeight="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</row>
    <row r="1061" spans="1:11" ht="15" customHeight="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</row>
    <row r="1062" spans="1:11" ht="15" customHeight="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</row>
    <row r="1063" spans="1:11" ht="15" customHeight="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</row>
    <row r="1064" spans="1:11" ht="15" customHeight="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</row>
    <row r="1065" spans="1:11" ht="15" customHeight="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</row>
    <row r="1066" spans="1:11" ht="15" customHeight="1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</row>
    <row r="1067" spans="1:11" ht="15" customHeight="1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</row>
    <row r="1068" spans="1:11" ht="15" customHeight="1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</row>
    <row r="1069" spans="1:11" ht="15" customHeight="1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</row>
    <row r="1070" spans="1:11" ht="15" customHeight="1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</row>
    <row r="1071" spans="1:11" ht="15" customHeight="1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</row>
    <row r="1072" spans="1:11" ht="15" customHeight="1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</row>
    <row r="1073" spans="1:11" ht="15" customHeight="1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</row>
    <row r="1074" spans="1:11" ht="15" customHeight="1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</row>
    <row r="1075" spans="1:11" ht="15" customHeight="1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</row>
    <row r="1076" spans="1:11" ht="15" customHeight="1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</row>
    <row r="1077" spans="1:11" ht="15" customHeight="1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</row>
    <row r="1078" spans="1:11" ht="15" customHeight="1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</row>
    <row r="1079" spans="1:11" ht="15" customHeight="1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</row>
    <row r="1080" spans="1:11" ht="15" customHeight="1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</row>
    <row r="1081" spans="1:11" ht="15" customHeight="1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</row>
    <row r="1082" spans="1:11" ht="15" customHeight="1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</row>
    <row r="1083" spans="1:11" ht="15" customHeight="1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</row>
    <row r="1084" spans="1:11" ht="15" customHeight="1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</row>
    <row r="1085" spans="1:11" ht="15" customHeight="1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</row>
    <row r="1086" spans="1:11" ht="15" customHeight="1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</row>
    <row r="1087" spans="1:11" ht="15" customHeight="1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</row>
    <row r="1088" spans="1:11" ht="15" customHeight="1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</row>
    <row r="1089" spans="1:11" ht="15" customHeight="1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</row>
    <row r="1090" spans="1:11" ht="15" customHeight="1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</row>
    <row r="1091" spans="1:11" ht="15" customHeight="1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</row>
    <row r="1092" spans="1:11" ht="15" customHeight="1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</row>
    <row r="1093" spans="1:11" ht="15" customHeight="1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</row>
    <row r="1094" spans="1:11" ht="15" customHeight="1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</row>
    <row r="1095" spans="1:11" ht="15" customHeight="1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</row>
    <row r="1096" spans="1:11" ht="15" customHeight="1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</row>
    <row r="1097" spans="1:11" ht="15" customHeight="1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</row>
    <row r="1098" spans="1:11" ht="15" customHeight="1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</row>
    <row r="1099" spans="1:11" ht="15" customHeight="1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</row>
    <row r="1100" spans="1:11" ht="15" customHeight="1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</row>
    <row r="1101" spans="1:11" ht="15" customHeight="1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</row>
    <row r="1102" spans="1:11" ht="15" customHeight="1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</row>
    <row r="1103" spans="1:11" ht="15" customHeight="1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</row>
    <row r="1104" spans="1:11" ht="15" customHeight="1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</row>
    <row r="1105" spans="1:11" ht="15" customHeight="1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</row>
    <row r="1106" spans="1:11" ht="15" customHeight="1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</row>
    <row r="1107" spans="1:11" ht="15" customHeight="1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</row>
    <row r="1108" spans="1:11" ht="15" customHeight="1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</row>
    <row r="1109" spans="1:11" ht="15" customHeight="1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</row>
    <row r="1110" spans="1:11" ht="15" customHeight="1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</row>
    <row r="1111" spans="1:11" ht="15" customHeight="1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</row>
    <row r="1112" spans="1:11" ht="15" customHeight="1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</row>
    <row r="1113" spans="1:11" ht="15" customHeight="1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</row>
    <row r="1114" spans="1:11" ht="15" customHeight="1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</row>
    <row r="1115" spans="1:11" ht="15" customHeight="1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</row>
    <row r="1116" spans="1:11" ht="15" customHeight="1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</row>
    <row r="1117" spans="1:11" ht="15" customHeight="1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</row>
    <row r="1118" spans="1:11" ht="15" customHeight="1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</row>
    <row r="1119" spans="1:11" ht="15" customHeight="1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</row>
    <row r="1120" spans="1:11" ht="15" customHeight="1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</row>
    <row r="1121" spans="1:11" ht="15" customHeight="1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</row>
    <row r="1122" spans="1:11" ht="15" customHeight="1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</row>
    <row r="1123" spans="1:11" ht="15" customHeight="1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</row>
    <row r="1124" spans="1:11" ht="15" customHeight="1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</row>
    <row r="1125" spans="1:11" ht="15" customHeight="1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</row>
    <row r="1126" spans="1:11" ht="15" customHeight="1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</row>
    <row r="1127" spans="1:11" ht="15" customHeight="1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</row>
    <row r="1128" spans="1:11" ht="15" customHeight="1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</row>
    <row r="1129" spans="1:11" ht="15" customHeight="1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</row>
    <row r="1130" spans="1:11" ht="15" customHeight="1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</row>
    <row r="1131" spans="1:11" ht="15" customHeight="1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</row>
    <row r="1132" spans="1:11" ht="15" customHeight="1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</row>
    <row r="1133" spans="1:11" ht="15" customHeight="1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</row>
    <row r="1134" spans="1:11" ht="15" customHeight="1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</row>
    <row r="1135" spans="1:11" ht="15" customHeight="1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</row>
    <row r="1136" spans="1:11" ht="15" customHeight="1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</row>
    <row r="1137" spans="1:11" ht="15" customHeight="1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</row>
    <row r="1138" spans="1:11" ht="15" customHeight="1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</row>
    <row r="1139" spans="1:11" ht="15" customHeight="1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</row>
    <row r="1140" spans="1:11" ht="15" customHeight="1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</row>
    <row r="1141" spans="1:11" ht="15" customHeight="1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</row>
    <row r="1142" spans="1:11" ht="15" customHeight="1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</row>
    <row r="1143" spans="1:11" ht="15" customHeight="1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</row>
    <row r="1144" spans="1:11" ht="15" customHeight="1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</row>
    <row r="1145" spans="1:11" ht="15" customHeight="1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</row>
    <row r="1146" spans="1:11" ht="15" customHeight="1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</row>
    <row r="1147" spans="1:11" ht="15" customHeight="1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</row>
    <row r="1148" spans="1:11" ht="15" customHeight="1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</row>
    <row r="1149" spans="1:11" ht="15" customHeight="1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</row>
    <row r="1150" spans="1:11" ht="15" customHeight="1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</row>
    <row r="1151" spans="1:11" ht="15" customHeight="1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</row>
    <row r="1152" spans="1:11" ht="15" customHeight="1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</row>
    <row r="1153" spans="1:11" ht="15" customHeight="1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</row>
    <row r="1154" spans="1:11" ht="15" customHeight="1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</row>
    <row r="1155" spans="1:11" ht="15" customHeight="1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</row>
    <row r="1156" spans="1:11" ht="15" customHeight="1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</row>
    <row r="1157" spans="1:11" ht="15" customHeight="1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</row>
    <row r="1158" spans="1:11" ht="15" customHeight="1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</row>
    <row r="1159" spans="1:11" ht="15" customHeight="1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</row>
    <row r="1160" spans="1:11" ht="15" customHeight="1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</row>
    <row r="1161" spans="1:11" ht="15" customHeight="1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</row>
    <row r="1162" spans="1:11" ht="15" customHeight="1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</row>
    <row r="1163" spans="1:11" ht="15" customHeight="1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</row>
    <row r="1164" spans="1:11" ht="15" customHeight="1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</row>
    <row r="1165" spans="1:11" ht="15" customHeight="1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</row>
    <row r="1166" spans="1:11" ht="15" customHeight="1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</row>
    <row r="1167" spans="1:11" ht="15" customHeight="1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</row>
    <row r="1168" spans="1:11" ht="15" customHeight="1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</row>
    <row r="1169" spans="1:11" ht="15" customHeight="1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</row>
    <row r="1170" spans="1:11" ht="15" customHeight="1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</row>
    <row r="1171" spans="1:11" ht="15" customHeight="1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</row>
    <row r="1172" spans="1:11" ht="15" customHeight="1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</row>
    <row r="1173" spans="1:11" ht="15" customHeight="1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</row>
    <row r="1174" spans="1:11" ht="15" customHeight="1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</row>
    <row r="1175" spans="1:11" ht="15" customHeight="1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</row>
    <row r="1176" spans="1:11" ht="15" customHeight="1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</row>
    <row r="1177" spans="1:11" ht="15" customHeight="1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</row>
    <row r="1178" spans="1:11" ht="15" customHeight="1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</row>
    <row r="1179" spans="1:11" ht="15" customHeight="1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</row>
    <row r="1180" spans="1:11" ht="15" customHeight="1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</row>
    <row r="1181" spans="1:11" ht="15" customHeight="1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</row>
    <row r="1182" spans="1:11" ht="15" customHeight="1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</row>
    <row r="1183" spans="1:11" ht="15" customHeight="1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</row>
    <row r="1184" spans="1:11" ht="15" customHeight="1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</row>
    <row r="1185" spans="1:11" ht="15" customHeight="1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</row>
    <row r="1186" spans="1:11" ht="15" customHeight="1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</row>
    <row r="1187" spans="1:11" ht="15" customHeight="1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</row>
    <row r="1188" spans="1:11" ht="15" customHeight="1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</row>
    <row r="1189" spans="1:11" ht="15" customHeight="1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</row>
    <row r="1190" spans="1:11" ht="15" customHeight="1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</row>
    <row r="1191" spans="1:11" ht="15" customHeight="1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</row>
    <row r="1192" spans="1:11" ht="15" customHeight="1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</row>
    <row r="1193" spans="1:11" ht="15" customHeight="1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</row>
    <row r="1194" spans="1:11" ht="15" customHeight="1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</row>
    <row r="1195" spans="1:11" ht="15" customHeight="1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</row>
    <row r="1196" spans="1:11" ht="15" customHeight="1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</row>
    <row r="1197" spans="1:11" ht="15" customHeight="1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</row>
    <row r="1198" spans="1:11" ht="15" customHeight="1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</row>
    <row r="1199" spans="1:11" ht="15" customHeight="1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</row>
    <row r="1200" spans="1:11" ht="15" customHeight="1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</row>
    <row r="1201" spans="1:11" ht="15" customHeight="1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</row>
    <row r="1202" spans="1:11" ht="15" customHeight="1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</row>
    <row r="1203" spans="1:11" ht="15" customHeight="1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</row>
    <row r="1204" spans="1:11" ht="15" customHeight="1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</row>
    <row r="1205" spans="1:11" ht="15" customHeight="1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</row>
    <row r="1206" spans="1:11" ht="15" customHeight="1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</row>
    <row r="1207" spans="1:11" ht="15" customHeight="1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</row>
    <row r="1208" spans="1:11" ht="15" customHeight="1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</row>
    <row r="1209" spans="1:11" ht="15" customHeight="1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</row>
    <row r="1210" spans="1:11" ht="15" customHeight="1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</row>
    <row r="1211" spans="1:11" ht="15" customHeight="1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</row>
    <row r="1212" spans="1:11" ht="15" customHeight="1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</row>
    <row r="1213" spans="1:11" ht="15" customHeight="1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</row>
    <row r="1214" spans="1:11" ht="15" customHeight="1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</row>
    <row r="1215" spans="1:11" ht="15" customHeight="1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</row>
    <row r="1216" spans="1:11" ht="15" customHeight="1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</row>
    <row r="1217" spans="1:11" ht="15" customHeight="1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</row>
    <row r="1218" spans="1:11" ht="15" customHeight="1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</row>
    <row r="1219" spans="1:11" ht="15" customHeight="1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</row>
    <row r="1220" spans="1:11" ht="15" customHeight="1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</row>
    <row r="1221" spans="1:11" ht="15" customHeight="1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</row>
    <row r="1222" spans="1:11" ht="15" customHeight="1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</row>
    <row r="1223" spans="1:11" ht="15" customHeight="1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</row>
    <row r="1224" spans="1:11" ht="15" customHeight="1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</row>
    <row r="1225" spans="1:11" ht="15" customHeight="1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</row>
    <row r="1226" spans="1:11" ht="15" customHeight="1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</row>
    <row r="1227" spans="1:11" ht="15" customHeight="1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</row>
    <row r="1228" spans="1:11" ht="15" customHeight="1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</row>
    <row r="1229" spans="1:11" ht="15" customHeight="1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</row>
    <row r="1230" spans="1:11" ht="15" customHeight="1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</row>
    <row r="1231" spans="1:11" ht="15" customHeight="1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</row>
    <row r="1232" spans="1:11" ht="15" customHeight="1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</row>
    <row r="1233" spans="1:11" ht="15" customHeight="1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</row>
    <row r="1234" spans="1:11" ht="15" customHeight="1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</row>
    <row r="1235" spans="1:11" ht="15" customHeight="1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</row>
    <row r="1236" spans="1:11" ht="15" customHeight="1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</row>
    <row r="1237" spans="1:11" ht="15" customHeight="1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</row>
    <row r="1238" spans="1:11" ht="15" customHeight="1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</row>
    <row r="1239" spans="1:11" ht="15" customHeight="1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</row>
    <row r="1240" spans="1:11" ht="15" customHeight="1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</row>
    <row r="1241" spans="1:11" ht="15" customHeight="1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</row>
    <row r="1242" spans="1:11" ht="15" customHeight="1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</row>
    <row r="1243" spans="1:11" ht="15" customHeight="1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</row>
    <row r="1244" spans="1:11" ht="15" customHeight="1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</row>
    <row r="1245" spans="1:11" ht="15" customHeight="1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</row>
    <row r="1246" spans="1:11" ht="15" customHeight="1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</row>
    <row r="1247" spans="1:11" ht="15" customHeight="1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</row>
    <row r="1248" spans="1:11" ht="15" customHeight="1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</row>
    <row r="1249" spans="1:11" ht="15" customHeight="1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</row>
    <row r="1250" spans="1:11" ht="15" customHeight="1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</row>
    <row r="1251" spans="1:11" ht="15" customHeight="1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</row>
    <row r="1252" spans="1:11" ht="15" customHeight="1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</row>
    <row r="1253" spans="1:11" ht="15" customHeight="1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</row>
    <row r="1254" spans="1:11" ht="15" customHeight="1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</row>
    <row r="1255" spans="1:11" ht="15" customHeight="1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</row>
    <row r="1256" spans="1:11" ht="15" customHeight="1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</row>
    <row r="1257" spans="1:11" ht="15" customHeight="1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</row>
    <row r="1258" spans="1:11" ht="15" customHeight="1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</row>
    <row r="1259" spans="1:11" ht="15" customHeight="1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</row>
    <row r="1260" spans="1:11" ht="15" customHeight="1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</row>
    <row r="1261" spans="1:11" ht="15" customHeight="1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</row>
    <row r="1262" spans="1:11" ht="15" customHeight="1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</row>
    <row r="1263" spans="1:11" ht="15" customHeight="1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</row>
    <row r="1264" spans="1:11" ht="15" customHeight="1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</row>
    <row r="1265" spans="1:11" ht="15" customHeight="1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</row>
    <row r="1266" spans="1:11" ht="15" customHeight="1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</row>
    <row r="1267" spans="1:11" ht="15" customHeight="1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</row>
    <row r="1268" spans="1:11" ht="15" customHeight="1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</row>
    <row r="1269" spans="1:11" ht="15" customHeight="1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</row>
    <row r="1270" spans="1:11" ht="15" customHeight="1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</row>
    <row r="1271" spans="1:11" ht="15" customHeight="1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</row>
    <row r="1272" spans="1:11" ht="15" customHeight="1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</row>
    <row r="1273" spans="1:11" ht="15" customHeight="1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</row>
    <row r="1274" spans="1:11" ht="15" customHeight="1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</row>
    <row r="1275" spans="1:11" ht="15" customHeight="1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</row>
    <row r="1276" spans="1:11" ht="15" customHeight="1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</row>
    <row r="1277" spans="1:11" ht="15" customHeight="1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</row>
    <row r="1278" spans="1:11" ht="15" customHeight="1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</row>
    <row r="1279" spans="1:11" ht="15" customHeight="1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</row>
    <row r="1280" spans="1:11" ht="15" customHeight="1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</row>
    <row r="1281" spans="1:11" ht="15" customHeight="1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</row>
    <row r="1282" spans="1:11" ht="15" customHeight="1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</row>
    <row r="1283" spans="1:11" ht="15" customHeight="1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</row>
    <row r="1284" spans="1:11" ht="15" customHeight="1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</row>
    <row r="1285" spans="1:11" ht="15" customHeight="1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</row>
    <row r="1286" spans="1:11" ht="15" customHeight="1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</row>
    <row r="1287" spans="1:11" ht="15" customHeight="1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</row>
    <row r="1288" spans="1:11" ht="15" customHeight="1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</row>
    <row r="1289" spans="1:11" ht="15" customHeight="1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</row>
    <row r="1290" spans="1:11" ht="15" customHeight="1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</row>
    <row r="1291" spans="1:11" ht="15" customHeight="1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</row>
    <row r="1292" spans="1:11" ht="15" customHeight="1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</row>
    <row r="1293" spans="1:11" ht="15" customHeight="1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</row>
    <row r="1294" spans="1:11" ht="15" customHeight="1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</row>
    <row r="1295" spans="1:11" ht="15" customHeight="1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</row>
    <row r="1296" spans="1:11" ht="15" customHeight="1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</row>
    <row r="1297" spans="1:11" ht="15" customHeight="1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</row>
    <row r="1298" spans="1:11" ht="15" customHeight="1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</row>
    <row r="1299" spans="1:11" ht="15" customHeight="1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</row>
    <row r="1300" spans="1:11" ht="15" customHeight="1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</row>
    <row r="1301" spans="1:11" ht="15" customHeight="1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</row>
    <row r="1302" spans="1:11" ht="15" customHeight="1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</row>
    <row r="1303" spans="1:11" ht="15" customHeight="1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</row>
    <row r="1304" spans="1:11" ht="15" customHeight="1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</row>
    <row r="1305" spans="1:11" ht="15" customHeight="1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</row>
    <row r="1306" spans="1:11" ht="15" customHeight="1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</row>
    <row r="1307" spans="1:11" ht="15" customHeight="1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</row>
    <row r="1308" spans="1:11" ht="15" customHeight="1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</row>
    <row r="1309" spans="1:11" ht="15" customHeight="1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</row>
    <row r="1310" spans="1:11" ht="15" customHeight="1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</row>
    <row r="1311" spans="1:11" ht="15" customHeight="1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</row>
    <row r="1312" spans="1:11" ht="15" customHeight="1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</row>
    <row r="1313" spans="1:11" ht="15" customHeight="1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</row>
    <row r="1314" spans="1:11" ht="15" customHeight="1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</row>
    <row r="1315" spans="1:11" ht="15" customHeight="1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</row>
    <row r="1316" spans="1:11" ht="15" customHeight="1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</row>
    <row r="1317" spans="1:11" ht="15" customHeight="1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</row>
    <row r="1318" spans="1:11" ht="15" customHeight="1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</row>
    <row r="1319" spans="1:11" ht="15" customHeight="1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</row>
    <row r="1320" spans="1:11" ht="15" customHeight="1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</row>
    <row r="1321" spans="1:11" ht="15" customHeight="1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</row>
    <row r="1322" spans="1:11" ht="15" customHeight="1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</row>
    <row r="1323" spans="1:11" ht="15" customHeight="1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</row>
    <row r="1324" spans="1:11" ht="15" customHeight="1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</row>
    <row r="1325" spans="1:11" ht="15" customHeight="1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</row>
    <row r="1326" spans="1:11" ht="15" customHeight="1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</row>
    <row r="1327" spans="1:11" ht="15" customHeight="1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</row>
    <row r="1328" spans="1:11" ht="15" customHeight="1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</row>
    <row r="1329" spans="1:11" ht="15" customHeight="1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</row>
    <row r="1330" spans="1:11" ht="15" customHeight="1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</row>
    <row r="1331" spans="1:11" ht="15" customHeight="1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</row>
    <row r="1332" spans="1:11" ht="15" customHeight="1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</row>
    <row r="1333" spans="1:11" ht="15" customHeight="1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</row>
    <row r="1334" spans="1:11" ht="15" customHeight="1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</row>
    <row r="1335" spans="1:11" ht="15" customHeight="1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</row>
    <row r="1336" spans="1:11" ht="15" customHeight="1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</row>
    <row r="1337" spans="1:11" ht="15" customHeight="1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</row>
    <row r="1338" spans="1:11" ht="15" customHeight="1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</row>
    <row r="1339" spans="1:11" ht="15" customHeight="1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</row>
    <row r="1340" spans="1:11" ht="15" customHeight="1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</row>
    <row r="1341" spans="1:11" ht="15" customHeight="1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</row>
    <row r="1342" spans="1:11" ht="15" customHeight="1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</row>
    <row r="1343" spans="1:11" ht="15" customHeight="1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</row>
    <row r="1344" spans="1:11" ht="15" customHeight="1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</row>
    <row r="1345" spans="1:11" ht="15" customHeight="1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</row>
    <row r="1346" spans="1:11" ht="15" customHeight="1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</row>
    <row r="1347" spans="1:11" ht="15" customHeight="1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</row>
    <row r="1348" spans="1:11" ht="15" customHeight="1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</row>
    <row r="1349" spans="1:11" ht="15" customHeight="1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</row>
    <row r="1350" spans="1:11" ht="15" customHeight="1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</row>
    <row r="1351" spans="1:11" ht="15" customHeight="1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</row>
    <row r="1352" spans="1:11" ht="15" customHeight="1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</row>
    <row r="1353" spans="1:11" ht="15" customHeight="1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</row>
    <row r="1354" spans="1:11" ht="15" customHeight="1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</row>
    <row r="1355" spans="1:11" ht="15" customHeight="1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</row>
    <row r="1356" spans="1:11" ht="15" customHeight="1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</row>
    <row r="1357" spans="1:11" ht="15" customHeight="1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</row>
    <row r="1358" spans="1:11" ht="15" customHeight="1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</row>
    <row r="1359" spans="1:11" ht="15" customHeight="1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</row>
    <row r="1360" spans="1:11" ht="15" customHeight="1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</row>
    <row r="1361" spans="1:11" ht="15" customHeight="1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</row>
    <row r="1362" spans="1:11" ht="15" customHeight="1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</row>
    <row r="1363" spans="1:11" ht="15" customHeight="1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</row>
    <row r="1364" spans="1:11" ht="15" customHeight="1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</row>
    <row r="1365" spans="1:11" ht="15" customHeight="1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</row>
    <row r="1366" spans="1:11" ht="15" customHeight="1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</row>
    <row r="1367" spans="1:11" ht="15" customHeight="1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</row>
    <row r="1368" spans="1:11" ht="15" customHeight="1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</row>
    <row r="1369" spans="1:11" ht="15" customHeight="1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</row>
    <row r="1370" spans="1:11" ht="15" customHeight="1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</row>
    <row r="1371" spans="1:11" ht="15" customHeight="1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</row>
    <row r="1372" spans="1:11" ht="15" customHeight="1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</row>
    <row r="1373" spans="1:11" ht="15" customHeight="1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</row>
    <row r="1374" spans="1:11" ht="15" customHeight="1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</row>
    <row r="1375" spans="1:11" ht="15" customHeight="1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</row>
    <row r="1376" spans="1:11" ht="15" customHeight="1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</row>
    <row r="1377" spans="1:11" ht="15" customHeight="1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</row>
    <row r="1378" spans="1:11" ht="15" customHeight="1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</row>
    <row r="1379" spans="1:11" ht="15" customHeight="1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</row>
    <row r="1380" spans="1:11" ht="15" customHeight="1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</row>
    <row r="1381" spans="1:11" ht="15" customHeight="1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</row>
    <row r="1382" spans="1:11" ht="15" customHeight="1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</row>
    <row r="1383" spans="1:11" ht="15" customHeight="1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</row>
    <row r="1384" spans="1:11" ht="15" customHeight="1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</row>
    <row r="1385" spans="1:11" ht="15" customHeight="1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</row>
    <row r="1386" spans="1:11" ht="15" customHeight="1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</row>
    <row r="1387" spans="1:11" ht="15" customHeight="1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</row>
    <row r="1388" spans="1:11" ht="15" customHeight="1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</row>
    <row r="1389" spans="1:11" ht="15" customHeight="1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</row>
    <row r="1390" spans="1:11" ht="15" customHeight="1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</row>
    <row r="1391" spans="1:11" ht="15" customHeight="1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</row>
    <row r="1392" spans="1:11" ht="15" customHeight="1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</row>
    <row r="1393" spans="1:11" ht="15" customHeight="1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</row>
    <row r="1394" spans="1:11" ht="15" customHeight="1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</row>
    <row r="1395" spans="1:11" ht="15" customHeight="1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</row>
    <row r="1396" spans="1:11" ht="15" customHeight="1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</row>
    <row r="1397" spans="1:11" ht="15" customHeight="1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</row>
    <row r="1398" spans="1:11" ht="15" customHeight="1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</row>
    <row r="1399" spans="1:11" ht="15" customHeight="1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</row>
    <row r="1400" spans="1:11" ht="15" customHeight="1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</row>
    <row r="1401" spans="1:11" ht="15" customHeight="1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</row>
    <row r="1402" spans="1:11" ht="15" customHeight="1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</row>
    <row r="1403" spans="1:11" ht="15" customHeight="1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</row>
    <row r="1404" spans="1:11" ht="15" customHeight="1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</row>
    <row r="1405" spans="1:11" ht="15" customHeight="1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</row>
    <row r="1406" spans="1:11" ht="15" customHeight="1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</row>
    <row r="1407" spans="1:11" ht="15" customHeight="1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</row>
    <row r="1408" spans="1:11" ht="15" customHeight="1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</row>
    <row r="1409" spans="1:11" ht="15" customHeight="1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</row>
    <row r="1410" spans="1:11" ht="15" customHeight="1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</row>
    <row r="1411" spans="1:11" ht="15" customHeight="1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</row>
    <row r="1412" spans="1:11" ht="15" customHeight="1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</row>
    <row r="1413" spans="1:11" ht="15" customHeight="1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</row>
    <row r="1414" spans="1:11" ht="15" customHeight="1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</row>
    <row r="1415" spans="1:11" ht="15" customHeight="1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</row>
    <row r="1416" spans="1:11" ht="15" customHeight="1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</row>
    <row r="1417" spans="1:11" ht="15" customHeight="1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</row>
    <row r="1418" spans="1:11" ht="15" customHeight="1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</row>
    <row r="1419" spans="1:11" ht="15" customHeight="1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</row>
    <row r="1420" spans="1:11" ht="15" customHeight="1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</row>
    <row r="1421" spans="1:11" ht="15" customHeight="1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</row>
    <row r="1422" spans="1:11" ht="15" customHeight="1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</row>
    <row r="1423" spans="1:11" ht="15" customHeight="1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</row>
    <row r="1424" spans="1:11" ht="15" customHeight="1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</row>
    <row r="1425" spans="1:11" ht="15" customHeight="1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</row>
    <row r="1426" spans="1:11" ht="15" customHeight="1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</row>
    <row r="1427" spans="1:11" ht="15" customHeight="1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</row>
    <row r="1428" spans="1:11" ht="15" customHeight="1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</row>
    <row r="1429" spans="1:11" ht="15" customHeight="1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</row>
    <row r="1430" spans="1:11" ht="15" customHeight="1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</row>
    <row r="1431" spans="1:11" ht="15" customHeight="1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</row>
    <row r="1432" spans="1:11" ht="15" customHeight="1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</row>
    <row r="1433" spans="1:11" ht="15" customHeight="1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</row>
    <row r="1434" spans="1:11" ht="15" customHeight="1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</row>
    <row r="1435" spans="1:11" ht="15" customHeight="1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</row>
    <row r="1436" spans="1:11" ht="15" customHeight="1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</row>
    <row r="1437" spans="1:11" ht="15" customHeight="1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</row>
    <row r="1438" spans="1:11" ht="15" customHeight="1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</row>
    <row r="1439" spans="1:11" ht="15" customHeight="1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</row>
    <row r="1440" spans="1:11" ht="15" customHeight="1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</row>
    <row r="1441" spans="1:11" ht="15" customHeight="1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</row>
    <row r="1442" spans="1:11" ht="15" customHeight="1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</row>
    <row r="1443" spans="1:11" ht="15" customHeight="1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</row>
    <row r="1444" spans="1:11" ht="15" customHeight="1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</row>
    <row r="1445" spans="1:11" ht="15" customHeight="1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</row>
    <row r="1446" spans="1:11" ht="15" customHeight="1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</row>
    <row r="1447" spans="1:11" ht="15" customHeight="1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</row>
    <row r="1448" spans="1:11" ht="15" customHeight="1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</row>
    <row r="1449" spans="1:11" ht="15" customHeight="1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</row>
    <row r="1450" spans="1:11" ht="15" customHeight="1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</row>
    <row r="1451" spans="1:11" ht="15" customHeight="1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</row>
    <row r="1452" spans="1:11" ht="15" customHeight="1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</row>
    <row r="1453" spans="1:11" ht="15" customHeight="1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</row>
    <row r="1454" spans="1:11" ht="15" customHeight="1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</row>
    <row r="1455" spans="1:11" ht="15" customHeight="1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</row>
    <row r="1456" spans="1:11" ht="15" customHeight="1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</row>
    <row r="1457" spans="1:11" ht="15" customHeight="1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</row>
    <row r="1458" spans="1:11" ht="15" customHeight="1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</row>
    <row r="1459" spans="1:11" ht="15" customHeight="1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</row>
    <row r="1460" spans="1:11" ht="15" customHeight="1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</row>
    <row r="1461" spans="1:11" ht="15" customHeight="1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</row>
    <row r="1462" spans="1:11" ht="15" customHeight="1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</row>
    <row r="1463" spans="1:11" ht="15" customHeight="1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</row>
    <row r="1464" spans="1:11" ht="15" customHeight="1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</row>
    <row r="1465" spans="1:11" ht="15" customHeight="1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</row>
    <row r="1466" spans="1:11" ht="15" customHeight="1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</row>
    <row r="1467" spans="1:11" ht="15" customHeight="1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</row>
    <row r="1468" spans="1:11" ht="15" customHeight="1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</row>
    <row r="1469" spans="1:11" ht="15" customHeight="1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</row>
    <row r="1470" spans="1:11" ht="15" customHeight="1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</row>
    <row r="1471" spans="1:11" ht="15" customHeight="1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</row>
    <row r="1472" spans="1:11" ht="15" customHeight="1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</row>
    <row r="1473" spans="1:11" ht="15" customHeight="1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</row>
    <row r="1474" spans="1:11" ht="15" customHeight="1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</row>
    <row r="1475" spans="1:11" ht="15" customHeight="1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</row>
    <row r="1476" spans="1:11" ht="15" customHeight="1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</row>
    <row r="1477" spans="1:11" ht="15" customHeight="1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</row>
    <row r="1478" spans="1:11" ht="15" customHeight="1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</row>
    <row r="1479" spans="1:11" ht="15" customHeight="1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</row>
    <row r="1480" spans="1:11" ht="15" customHeight="1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</row>
    <row r="1481" spans="1:11" ht="15" customHeight="1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</row>
    <row r="1482" spans="1:11" ht="15" customHeight="1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</row>
    <row r="1483" spans="1:11" ht="15" customHeight="1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</row>
    <row r="1484" spans="1:11" ht="15" customHeight="1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</row>
    <row r="1485" spans="1:11" ht="15" customHeight="1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</row>
    <row r="1486" spans="1:11" ht="15" customHeight="1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</row>
    <row r="1487" spans="1:11" ht="15" customHeight="1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</row>
    <row r="1488" spans="1:11" ht="15" customHeight="1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</row>
    <row r="1489" spans="1:11" ht="15" customHeight="1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</row>
    <row r="1490" spans="1:11" ht="15" customHeight="1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</row>
    <row r="1491" spans="1:11" ht="15" customHeight="1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</row>
    <row r="1492" spans="1:11" ht="15" customHeight="1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</row>
    <row r="1493" spans="1:11" ht="15" customHeight="1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</row>
    <row r="1494" spans="1:11" ht="15" customHeight="1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</row>
    <row r="1495" spans="1:11" ht="15" customHeight="1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</row>
    <row r="1496" spans="1:11" ht="15" customHeight="1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</row>
    <row r="1497" spans="1:11" ht="15" customHeight="1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</row>
    <row r="1498" spans="1:11" ht="15" customHeight="1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</row>
    <row r="1499" spans="1:11" ht="15" customHeight="1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</row>
    <row r="1500" spans="1:11" ht="15" customHeight="1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</row>
    <row r="1501" spans="1:11" ht="15" customHeight="1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</row>
    <row r="1502" spans="1:11" ht="15" customHeight="1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</row>
    <row r="1503" spans="1:11" ht="15" customHeight="1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</row>
    <row r="1504" spans="1:11" ht="15" customHeight="1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</row>
    <row r="1505" spans="1:11" ht="15" customHeight="1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</row>
    <row r="1506" spans="1:11" ht="15" customHeight="1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</row>
    <row r="1507" spans="1:11" ht="15" customHeight="1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</row>
    <row r="1508" spans="1:11" ht="15" customHeight="1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</row>
    <row r="1509" spans="1:11" ht="15" customHeight="1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</row>
    <row r="1510" spans="1:11" ht="15" customHeight="1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</row>
    <row r="1511" spans="1:11" ht="15" customHeight="1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</row>
    <row r="1512" spans="1:11" ht="15" customHeight="1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</row>
    <row r="1513" spans="1:11" ht="15" customHeight="1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</row>
    <row r="1514" spans="1:11" ht="15" customHeight="1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</row>
    <row r="1515" spans="1:11" ht="15" customHeight="1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</row>
    <row r="1516" spans="1:11" ht="15" customHeight="1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</row>
    <row r="1517" spans="1:11" ht="15" customHeight="1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</row>
    <row r="1518" spans="1:11" ht="15" customHeight="1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</row>
    <row r="1519" spans="1:11" ht="15" customHeight="1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</row>
    <row r="1520" spans="1:11" ht="15" customHeight="1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</row>
    <row r="1521" spans="1:11" ht="15" customHeight="1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</row>
    <row r="1522" spans="1:11" ht="15" customHeight="1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</row>
    <row r="1523" spans="1:11" ht="15" customHeight="1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</row>
    <row r="1524" spans="1:11" ht="15" customHeight="1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</row>
    <row r="1525" spans="1:11" ht="15" customHeight="1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</row>
    <row r="1526" spans="1:11" ht="15" customHeight="1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</row>
    <row r="1527" spans="1:11" ht="15" customHeight="1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</row>
    <row r="1528" spans="1:11" ht="15" customHeight="1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</row>
    <row r="1529" spans="1:11" ht="15" customHeight="1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</row>
    <row r="1530" spans="1:11" ht="15" customHeight="1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</row>
    <row r="1531" spans="1:11" ht="15" customHeight="1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</row>
    <row r="1532" spans="1:11" ht="15" customHeight="1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</row>
    <row r="1533" spans="1:11" ht="15" customHeight="1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</row>
    <row r="1534" spans="1:11" ht="15" customHeight="1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</row>
    <row r="1535" spans="1:11" ht="15" customHeight="1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</row>
    <row r="1536" spans="1:11" ht="15" customHeight="1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</row>
    <row r="1537" spans="1:11" ht="15" customHeight="1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</row>
    <row r="1538" spans="1:11" ht="15" customHeight="1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</row>
    <row r="1539" spans="1:11" ht="15" customHeight="1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</row>
    <row r="1540" spans="1:11" ht="15" customHeight="1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</row>
    <row r="1541" spans="1:11" ht="15" customHeight="1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</row>
    <row r="1542" spans="1:11" ht="15" customHeight="1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</row>
    <row r="1543" spans="1:11" ht="15" customHeight="1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</row>
    <row r="1544" spans="1:11" ht="15" customHeight="1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</row>
    <row r="1545" spans="1:11" ht="15" customHeight="1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</row>
    <row r="1546" spans="1:11" ht="15" customHeight="1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</row>
    <row r="1547" spans="1:11" ht="15" customHeight="1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</row>
    <row r="1548" spans="1:11" ht="15" customHeight="1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</row>
    <row r="1549" spans="1:11" ht="15" customHeight="1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</row>
    <row r="1550" spans="1:11" ht="15" customHeight="1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</row>
    <row r="1551" spans="1:11" ht="15" customHeight="1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</row>
    <row r="1552" spans="1:11" ht="15" customHeight="1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</row>
    <row r="1553" spans="1:11" ht="15" customHeight="1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</row>
    <row r="1554" spans="1:11" ht="15" customHeight="1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</row>
    <row r="1555" spans="1:11" ht="15" customHeight="1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</row>
    <row r="1556" spans="1:11" ht="15" customHeight="1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</row>
    <row r="1557" spans="1:11" ht="15" customHeight="1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</row>
    <row r="1558" spans="1:11" ht="15" customHeight="1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</row>
    <row r="1559" spans="1:11" ht="15" customHeight="1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</row>
    <row r="1560" spans="1:11" ht="15" customHeight="1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</row>
    <row r="1561" spans="1:11" ht="15" customHeight="1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</row>
    <row r="1562" spans="1:11" ht="15" customHeight="1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</row>
    <row r="1563" spans="1:11" ht="15" customHeight="1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</row>
    <row r="1564" spans="1:11" ht="15" customHeight="1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</row>
    <row r="1565" spans="1:11" ht="15" customHeight="1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</row>
    <row r="1566" spans="1:11" ht="15" customHeight="1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</row>
    <row r="1567" spans="1:11" ht="15" customHeight="1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</row>
    <row r="1568" spans="1:11" ht="15" customHeight="1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</row>
    <row r="1569" spans="1:11" ht="15" customHeight="1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</row>
    <row r="1570" spans="1:11" ht="15" customHeight="1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</row>
    <row r="1571" spans="1:11" ht="15" customHeight="1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</row>
    <row r="1572" spans="1:11" ht="15" customHeight="1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</row>
    <row r="1573" spans="1:11" ht="15" customHeight="1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</row>
    <row r="1574" spans="1:11" ht="15" customHeight="1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</row>
    <row r="1575" spans="1:11" ht="15" customHeight="1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</row>
    <row r="1576" spans="1:11" ht="15" customHeight="1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</row>
    <row r="1577" spans="1:11" ht="15" customHeight="1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</row>
    <row r="1578" spans="1:11" ht="15" customHeight="1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</row>
    <row r="1579" spans="1:11" ht="15" customHeight="1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</row>
    <row r="1580" spans="1:11" ht="15" customHeight="1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</row>
    <row r="1581" spans="1:11" ht="15" customHeight="1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</row>
    <row r="1582" spans="1:11" ht="15" customHeight="1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</row>
    <row r="1583" spans="1:11" ht="15" customHeight="1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</row>
    <row r="1584" spans="1:11" ht="15" customHeight="1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</row>
    <row r="1585" spans="1:11" ht="15" customHeight="1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</row>
    <row r="1586" spans="1:11" ht="15" customHeight="1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</row>
    <row r="1587" spans="1:11" ht="15" customHeight="1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</row>
    <row r="1588" spans="1:11" ht="15" customHeight="1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</row>
    <row r="1589" spans="1:11" ht="15" customHeight="1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</row>
    <row r="1590" spans="1:11" ht="15" customHeight="1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</row>
    <row r="1591" spans="1:11" ht="15" customHeight="1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</row>
    <row r="1592" spans="1:11" ht="15" customHeight="1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</row>
    <row r="1593" spans="1:11" ht="15" customHeight="1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</row>
    <row r="1594" spans="1:11" ht="15" customHeight="1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</row>
    <row r="1595" spans="1:11" ht="15" customHeight="1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</row>
    <row r="1596" spans="1:11" ht="15" customHeight="1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</row>
    <row r="1597" spans="1:11" ht="15" customHeight="1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</row>
    <row r="1598" spans="1:11" ht="15" customHeight="1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</row>
    <row r="1599" spans="1:11" ht="15" customHeight="1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</row>
    <row r="1600" spans="1:11" ht="15" customHeight="1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</row>
    <row r="1601" spans="1:11" ht="15" customHeight="1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</row>
    <row r="1602" spans="1:11" ht="15" customHeight="1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</row>
    <row r="1603" spans="1:11" ht="15" customHeight="1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</row>
    <row r="1604" spans="1:11" ht="15" customHeight="1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</row>
    <row r="1605" spans="1:11" ht="15" customHeight="1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</row>
    <row r="1606" spans="1:11" ht="15" customHeight="1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</row>
    <row r="1607" spans="1:11" ht="15" customHeight="1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</row>
    <row r="1608" spans="1:11" ht="15" customHeight="1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</row>
    <row r="1609" spans="1:11" ht="15" customHeight="1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</row>
    <row r="1610" spans="1:11" ht="15" customHeight="1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</row>
    <row r="1611" spans="1:11" ht="15" customHeight="1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</row>
    <row r="1612" spans="1:11" ht="15" customHeight="1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</row>
    <row r="1613" spans="1:11" ht="15" customHeight="1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</row>
    <row r="1614" spans="1:11" ht="15" customHeight="1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</row>
    <row r="1615" spans="1:11" ht="15" customHeight="1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</row>
    <row r="1616" spans="1:11" ht="15" customHeight="1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</row>
    <row r="1617" spans="1:11" ht="15" customHeight="1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</row>
    <row r="1618" spans="1:11" ht="15" customHeight="1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</row>
    <row r="1619" spans="1:11" ht="15" customHeight="1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</row>
    <row r="1620" spans="1:11" ht="15" customHeight="1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</row>
    <row r="1621" spans="1:11" ht="15" customHeight="1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</row>
    <row r="1622" spans="1:11" ht="15" customHeight="1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</row>
    <row r="1623" spans="1:11" ht="15" customHeight="1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</row>
    <row r="1624" spans="1:11" ht="15" customHeight="1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</row>
    <row r="1625" spans="1:11" ht="15" customHeight="1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</row>
    <row r="1626" spans="1:11" ht="15" customHeight="1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</row>
    <row r="1627" spans="1:11" ht="15" customHeight="1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</row>
    <row r="1628" spans="1:11" ht="15" customHeight="1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</row>
    <row r="1629" spans="1:11" ht="15" customHeight="1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</row>
    <row r="1630" spans="1:11" ht="15" customHeight="1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</row>
    <row r="1631" spans="1:11" ht="15" customHeight="1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</row>
    <row r="1632" spans="1:11" ht="15" customHeight="1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</row>
    <row r="1633" spans="1:11" ht="15" customHeight="1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</row>
    <row r="1634" spans="1:11" ht="15" customHeight="1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</row>
    <row r="1635" spans="1:11" ht="15" customHeight="1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</row>
    <row r="1636" spans="1:11" ht="15" customHeight="1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</row>
    <row r="1637" spans="1:11" ht="15" customHeight="1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</row>
    <row r="1638" spans="1:11" ht="15" customHeight="1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</row>
    <row r="1639" spans="1:11" ht="15" customHeight="1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</row>
    <row r="1640" spans="1:11" ht="15" customHeight="1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</row>
    <row r="1641" spans="1:11" ht="15" customHeight="1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</row>
    <row r="1642" spans="1:11" ht="15" customHeight="1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</row>
    <row r="1643" spans="1:11" ht="15" customHeight="1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</row>
    <row r="1644" spans="1:11" ht="15" customHeight="1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</row>
    <row r="1645" spans="1:11" ht="15" customHeight="1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</row>
    <row r="1646" spans="1:11" ht="15" customHeight="1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</row>
    <row r="1647" spans="1:11" ht="15" customHeight="1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</row>
    <row r="1648" spans="1:11" ht="15" customHeight="1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</row>
    <row r="1649" spans="1:11" ht="15" customHeight="1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</row>
    <row r="1650" spans="1:11" ht="15" customHeight="1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</row>
    <row r="1651" spans="1:11" ht="15" customHeight="1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</row>
    <row r="1652" spans="1:11" ht="15" customHeight="1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</row>
    <row r="1653" spans="1:11" ht="15" customHeight="1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</row>
    <row r="1654" spans="1:11" ht="15" customHeight="1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</row>
    <row r="1655" spans="1:11" ht="15" customHeight="1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</row>
    <row r="1656" spans="1:11" ht="15" customHeight="1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</row>
    <row r="1657" spans="1:11" ht="15" customHeight="1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</row>
    <row r="1658" spans="1:11" ht="15" customHeight="1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</row>
    <row r="1659" spans="1:11" ht="15" customHeight="1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</row>
    <row r="1660" spans="1:11" ht="15" customHeight="1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</row>
    <row r="1661" spans="1:11" ht="15" customHeight="1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</row>
    <row r="1662" spans="1:11" ht="15" customHeight="1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</row>
    <row r="1663" spans="1:11" ht="15" customHeight="1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</row>
    <row r="1664" spans="1:11" ht="15" customHeight="1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</row>
    <row r="1665" spans="1:11" ht="15" customHeight="1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</row>
    <row r="1666" spans="1:11" ht="15" customHeight="1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</row>
    <row r="1667" spans="1:11" ht="15" customHeight="1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</row>
    <row r="1668" spans="1:11" ht="15" customHeight="1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</row>
    <row r="1669" spans="1:11" ht="15" customHeight="1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</row>
    <row r="1670" spans="1:11" ht="15" customHeight="1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</row>
    <row r="1671" spans="1:11" ht="15" customHeight="1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</row>
    <row r="1672" spans="1:11" ht="15" customHeight="1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</row>
    <row r="1673" spans="1:11" ht="15" customHeight="1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</row>
    <row r="1674" spans="1:11" ht="15" customHeight="1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</row>
    <row r="1675" spans="1:11" ht="15" customHeight="1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</row>
    <row r="1676" spans="1:11" ht="15" customHeight="1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</row>
    <row r="1677" spans="1:11" ht="15" customHeight="1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</row>
    <row r="1678" spans="1:11" ht="15" customHeight="1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</row>
    <row r="1679" spans="1:11" ht="15" customHeight="1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</row>
    <row r="1680" spans="1:11" ht="15" customHeight="1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</row>
    <row r="1681" spans="1:11" ht="15" customHeight="1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</row>
    <row r="1682" spans="1:11" ht="15" customHeight="1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</row>
    <row r="1683" spans="1:11" ht="15" customHeight="1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</row>
    <row r="1684" spans="1:11" ht="15" customHeight="1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</row>
    <row r="1685" spans="1:11" ht="15" customHeight="1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</row>
    <row r="1686" spans="1:11" ht="15" customHeight="1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</row>
    <row r="1687" spans="1:11" ht="15" customHeight="1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</row>
    <row r="1688" spans="1:11" ht="15" customHeight="1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</row>
    <row r="1689" spans="1:11" ht="15" customHeight="1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</row>
    <row r="1690" spans="1:11" ht="15" customHeight="1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</row>
    <row r="1691" spans="1:11" ht="15" customHeight="1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</row>
    <row r="1692" spans="1:11" ht="15" customHeight="1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</row>
    <row r="1693" spans="1:11" ht="15" customHeight="1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</row>
    <row r="1694" spans="1:11" ht="15" customHeight="1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</row>
    <row r="1695" spans="1:11" ht="15" customHeight="1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</row>
    <row r="1696" spans="1:11" ht="15" customHeight="1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</row>
    <row r="1697" spans="1:11" ht="15" customHeight="1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</row>
    <row r="1698" spans="1:11" ht="15" customHeight="1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</row>
    <row r="1699" spans="1:11" ht="15" customHeight="1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</row>
    <row r="1700" spans="1:11" ht="15" customHeight="1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</row>
    <row r="1701" spans="1:11" ht="15" customHeight="1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</row>
    <row r="1702" spans="1:11" ht="15" customHeight="1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</row>
    <row r="1703" spans="1:11" ht="15" customHeight="1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</row>
    <row r="1704" spans="1:11" ht="15" customHeight="1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</row>
    <row r="1705" spans="1:11" ht="15" customHeight="1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</row>
    <row r="1706" spans="1:11" ht="15" customHeight="1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</row>
    <row r="1707" spans="1:11" ht="15" customHeight="1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</row>
    <row r="1708" spans="1:11" ht="15" customHeight="1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</row>
    <row r="1709" spans="1:11" ht="15" customHeight="1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</row>
    <row r="1710" spans="1:11" ht="15" customHeight="1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</row>
    <row r="1711" spans="1:11" ht="15" customHeight="1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</row>
    <row r="1712" spans="1:11" ht="15" customHeight="1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</row>
    <row r="1713" spans="1:11" ht="15" customHeight="1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</row>
    <row r="1714" spans="1:11" ht="15" customHeight="1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</row>
    <row r="1715" spans="1:11" ht="15" customHeight="1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</row>
    <row r="1716" spans="1:11" ht="15" customHeight="1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</row>
    <row r="1717" spans="1:11" ht="15" customHeight="1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</row>
    <row r="1718" spans="1:11" ht="15" customHeight="1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</row>
    <row r="1719" spans="1:11" ht="15" customHeight="1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</row>
    <row r="1720" spans="1:11" ht="15" customHeight="1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</row>
    <row r="1721" spans="1:11" ht="15" customHeight="1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</row>
    <row r="1722" spans="1:11" ht="15" customHeight="1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</row>
    <row r="1723" spans="1:11" ht="15" customHeight="1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</row>
    <row r="1724" spans="1:11" ht="15" customHeight="1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</row>
    <row r="1725" spans="1:11" ht="15" customHeight="1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</row>
    <row r="1726" spans="1:11" ht="15" customHeight="1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</row>
    <row r="1727" spans="1:11" ht="15" customHeight="1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</row>
    <row r="1728" spans="1:11" ht="15" customHeight="1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</row>
    <row r="1729" spans="1:11" ht="15" customHeight="1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</row>
    <row r="1730" spans="1:11" ht="15" customHeight="1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</row>
    <row r="1731" spans="1:11" ht="15" customHeight="1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</row>
    <row r="1732" spans="1:11" ht="15" customHeight="1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</row>
    <row r="1733" spans="1:11" ht="15" customHeight="1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</row>
    <row r="1734" spans="1:11" ht="15" customHeight="1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</row>
    <row r="1735" spans="1:11" ht="15" customHeight="1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</row>
    <row r="1736" spans="1:11" ht="15" customHeight="1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</row>
    <row r="1737" spans="1:11" ht="15" customHeight="1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</row>
    <row r="1738" spans="1:11" ht="15" customHeight="1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</row>
    <row r="1739" spans="1:11" ht="15" customHeight="1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</row>
    <row r="1740" spans="1:11" ht="15" customHeight="1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</row>
    <row r="1741" spans="1:11" ht="15" customHeight="1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</row>
    <row r="1742" spans="1:11" ht="15" customHeight="1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</row>
    <row r="1743" spans="1:11" ht="15" customHeight="1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</row>
    <row r="1744" spans="1:11" ht="15" customHeight="1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</row>
    <row r="1745" spans="1:11" ht="15" customHeight="1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</row>
    <row r="1746" spans="1:11" ht="15" customHeight="1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</row>
    <row r="1747" spans="1:11" ht="15" customHeight="1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</row>
    <row r="1748" spans="1:11" ht="15" customHeight="1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</row>
    <row r="1749" spans="1:11" ht="15" customHeight="1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</row>
    <row r="1750" spans="1:11" ht="15" customHeight="1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</row>
    <row r="1751" spans="1:11" ht="15" customHeight="1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</row>
    <row r="1752" spans="1:11" ht="15" customHeight="1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</row>
    <row r="1753" spans="1:11" ht="15" customHeight="1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</row>
    <row r="1754" spans="1:11" ht="15" customHeight="1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</row>
    <row r="1755" spans="1:11" ht="15" customHeight="1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</row>
    <row r="1756" spans="1:11" ht="15" customHeight="1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</row>
    <row r="1757" spans="1:11" ht="15" customHeight="1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</row>
    <row r="1758" spans="1:11" ht="15" customHeight="1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</row>
    <row r="1759" spans="1:11" ht="15" customHeight="1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</row>
    <row r="1760" spans="1:11" ht="15" customHeight="1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</row>
    <row r="1761" spans="1:11" ht="15" customHeight="1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</row>
    <row r="1762" spans="1:11" ht="15" customHeight="1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</row>
    <row r="1763" spans="1:11" ht="15" customHeight="1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</row>
    <row r="1764" spans="1:11" ht="15" customHeight="1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</row>
    <row r="1765" spans="1:11" ht="15" customHeight="1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</row>
    <row r="1766" spans="1:11" ht="15" customHeight="1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</row>
    <row r="1767" spans="1:11" ht="15" customHeight="1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</row>
    <row r="1768" spans="1:11" ht="15" customHeight="1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</row>
    <row r="1769" spans="1:11" ht="15" customHeight="1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</row>
    <row r="1770" spans="1:11" ht="15" customHeight="1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</row>
    <row r="1771" spans="1:11" ht="15" customHeight="1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</row>
    <row r="1772" spans="1:11" ht="15" customHeight="1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</row>
    <row r="1773" spans="1:11" ht="15" customHeight="1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</row>
    <row r="1774" spans="1:11" ht="15" customHeight="1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</row>
    <row r="1775" spans="1:11" ht="15" customHeight="1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</row>
    <row r="1776" spans="1:11" ht="15" customHeight="1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</row>
    <row r="1777" spans="1:11" ht="15" customHeight="1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</row>
    <row r="1778" spans="1:11" ht="15" customHeight="1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</row>
    <row r="1779" spans="1:11" ht="15" customHeight="1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</row>
    <row r="1780" spans="1:11" ht="15" customHeight="1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</row>
    <row r="1781" spans="1:11" ht="15" customHeight="1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</row>
    <row r="1782" spans="1:11" ht="15" customHeight="1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</row>
    <row r="1783" spans="1:11" ht="15" customHeight="1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</row>
    <row r="1784" spans="1:11" ht="15" customHeight="1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</row>
    <row r="1785" spans="1:11" ht="15" customHeight="1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</row>
    <row r="1786" spans="1:11" ht="15" customHeight="1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</row>
    <row r="1787" spans="1:11" ht="15" customHeight="1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</row>
    <row r="1788" spans="1:11" ht="15" customHeight="1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</row>
    <row r="1789" spans="1:11" ht="15" customHeight="1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</row>
    <row r="1790" spans="1:11" ht="15" customHeight="1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</row>
    <row r="1791" spans="1:11" ht="15" customHeight="1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</row>
    <row r="1792" spans="1:11" ht="15" customHeight="1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</row>
    <row r="1793" spans="1:11" ht="15" customHeight="1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</row>
    <row r="1794" spans="1:11" ht="15" customHeight="1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</row>
    <row r="1795" spans="1:11" ht="15" customHeight="1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</row>
    <row r="1796" spans="1:11" ht="15" customHeight="1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</row>
    <row r="1797" spans="1:11" ht="15" customHeight="1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</row>
    <row r="1798" spans="1:11" ht="15" customHeight="1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</row>
    <row r="1799" spans="1:11" ht="15" customHeight="1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</row>
    <row r="1800" spans="1:11" ht="15" customHeight="1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</row>
    <row r="1801" spans="1:11" ht="15" customHeight="1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</row>
    <row r="1802" spans="1:11" ht="15" customHeight="1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</row>
    <row r="1803" spans="1:11" ht="15" customHeight="1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</row>
    <row r="1804" spans="1:11" ht="15" customHeight="1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</row>
    <row r="1805" spans="1:11" ht="15" customHeight="1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</row>
    <row r="1806" spans="1:11" ht="15" customHeight="1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</row>
    <row r="1807" spans="1:11" ht="15" customHeight="1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</row>
    <row r="1808" spans="1:11" ht="15" customHeight="1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</row>
    <row r="1809" spans="1:11" ht="15" customHeight="1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</row>
    <row r="1810" spans="1:11" ht="15" customHeight="1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</row>
    <row r="1811" spans="1:11" ht="15" customHeight="1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</row>
    <row r="1812" spans="1:11" ht="15" customHeight="1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</row>
    <row r="1813" spans="1:11" ht="15" customHeight="1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</row>
    <row r="1814" spans="1:11" ht="15" customHeight="1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</row>
    <row r="1815" spans="1:11" ht="15" customHeight="1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</row>
    <row r="1816" spans="1:11" ht="15" customHeight="1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</row>
    <row r="1817" spans="1:11" ht="15" customHeight="1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</row>
    <row r="1818" spans="1:11" ht="15" customHeight="1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</row>
    <row r="1819" spans="1:11" ht="15" customHeight="1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</row>
    <row r="1820" spans="1:11" ht="15" customHeight="1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</row>
    <row r="1821" spans="1:11" ht="15" customHeight="1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</row>
    <row r="1822" spans="1:11" ht="15" customHeight="1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</row>
    <row r="1823" spans="1:11" ht="15" customHeight="1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</row>
    <row r="1824" spans="1:11" ht="15" customHeight="1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</row>
    <row r="1825" spans="1:11" ht="15" customHeight="1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</row>
    <row r="1826" spans="1:11" ht="15" customHeight="1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</row>
    <row r="1827" spans="1:11" ht="15" customHeight="1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</row>
    <row r="1828" spans="1:11" ht="15" customHeight="1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</row>
    <row r="1829" spans="1:11" ht="15" customHeight="1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</row>
    <row r="1830" spans="1:11" ht="15" customHeight="1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</row>
    <row r="1831" spans="1:11" ht="15" customHeight="1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</row>
    <row r="1832" spans="1:11" ht="15" customHeight="1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</row>
    <row r="1833" spans="1:11" ht="15" customHeight="1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</row>
    <row r="1834" spans="1:11" ht="15" customHeight="1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</row>
    <row r="1835" spans="1:11" ht="15" customHeight="1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</row>
    <row r="1836" spans="1:11" ht="15" customHeight="1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</row>
    <row r="1837" spans="1:11" ht="15" customHeight="1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</row>
    <row r="1838" spans="1:11" ht="15" customHeight="1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</row>
    <row r="1839" spans="1:11" ht="15" customHeight="1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</row>
    <row r="1840" spans="1:11" ht="15" customHeight="1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</row>
    <row r="1841" spans="1:11" ht="15" customHeight="1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</row>
    <row r="1842" spans="1:11" ht="15" customHeight="1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</row>
    <row r="1843" spans="1:11" ht="15" customHeight="1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</row>
    <row r="1844" spans="1:11" ht="15" customHeight="1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</row>
    <row r="1845" spans="1:11" ht="15" customHeight="1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</row>
    <row r="1846" spans="1:11" ht="15" customHeight="1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</row>
    <row r="1847" spans="1:11" ht="15" customHeight="1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</row>
    <row r="1848" spans="1:11" ht="15" customHeight="1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</row>
    <row r="1849" spans="1:11" ht="15" customHeight="1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</row>
    <row r="1850" spans="1:11" ht="15" customHeight="1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</row>
    <row r="1851" spans="1:11" ht="15" customHeight="1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</row>
    <row r="1852" spans="1:11" ht="15" customHeight="1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</row>
    <row r="1853" spans="1:11" ht="15" customHeight="1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</row>
    <row r="1854" spans="1:11" ht="15" customHeight="1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</row>
    <row r="1855" spans="1:11" ht="15" customHeight="1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</row>
    <row r="1856" spans="1:11" ht="15" customHeight="1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</row>
    <row r="1857" spans="1:11" ht="15" customHeight="1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</row>
    <row r="1858" spans="1:11" ht="15" customHeight="1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</row>
    <row r="1859" spans="1:11" ht="15" customHeight="1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</row>
    <row r="1860" spans="1:11" ht="15" customHeight="1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</row>
    <row r="1861" spans="1:11" ht="15" customHeight="1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</row>
    <row r="1862" spans="1:11" ht="15" customHeight="1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</row>
    <row r="1863" spans="1:11" ht="15" customHeight="1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</row>
    <row r="1864" spans="1:11" ht="15" customHeight="1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</row>
    <row r="1865" spans="1:11" ht="15" customHeight="1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</row>
    <row r="1866" spans="1:11" ht="15" customHeight="1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</row>
    <row r="1867" spans="1:11" ht="15" customHeight="1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</row>
    <row r="1868" spans="1:11" ht="15" customHeight="1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</row>
    <row r="1869" spans="1:11" ht="15" customHeight="1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</row>
    <row r="1870" spans="1:11" ht="15" customHeight="1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</row>
    <row r="1871" spans="1:11" ht="15" customHeight="1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</row>
    <row r="1872" spans="1:11" ht="15" customHeight="1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</row>
    <row r="1873" spans="1:11" ht="15" customHeight="1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</row>
    <row r="1874" spans="1:11" ht="15" customHeight="1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</row>
    <row r="1875" spans="1:11" ht="15" customHeight="1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</row>
    <row r="1876" spans="1:11" ht="15" customHeight="1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</row>
    <row r="1877" spans="1:11" ht="15" customHeight="1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</row>
    <row r="1878" spans="1:11" ht="15" customHeight="1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</row>
    <row r="1879" spans="1:11" ht="15" customHeight="1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</row>
    <row r="1880" spans="1:11" ht="15" customHeight="1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</row>
    <row r="1881" spans="1:11" ht="15" customHeight="1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</row>
    <row r="1882" spans="1:11" ht="15" customHeight="1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</row>
    <row r="1883" spans="1:11" ht="15" customHeight="1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</row>
    <row r="1884" spans="1:11" ht="15" customHeight="1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</row>
    <row r="1885" spans="1:11" ht="15" customHeight="1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</row>
    <row r="1886" spans="1:11" ht="15" customHeight="1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</row>
    <row r="1887" spans="1:11" ht="15" customHeight="1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</row>
    <row r="1888" spans="1:11" ht="15" customHeight="1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</row>
    <row r="1889" spans="1:11" ht="15" customHeight="1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</row>
    <row r="1890" spans="1:11" ht="15" customHeight="1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</row>
    <row r="1891" spans="1:11" ht="15" customHeight="1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</row>
    <row r="1892" spans="1:11" ht="15" customHeight="1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</row>
    <row r="1893" spans="1:11" ht="15" customHeight="1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</row>
    <row r="1894" spans="1:11" ht="15" customHeight="1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</row>
    <row r="1895" spans="1:11" ht="15" customHeight="1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</row>
    <row r="1896" spans="1:11" ht="15" customHeight="1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</row>
    <row r="1897" spans="1:11" ht="15" customHeight="1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</row>
    <row r="1898" spans="1:11" ht="15" customHeight="1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</row>
    <row r="1899" spans="1:11" ht="15" customHeight="1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</row>
    <row r="1900" spans="1:11" ht="15" customHeight="1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</row>
    <row r="1901" spans="1:11" ht="15" customHeight="1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</row>
    <row r="1902" spans="1:11" ht="15" customHeight="1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</row>
    <row r="1903" spans="1:11" ht="15" customHeight="1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</row>
    <row r="1904" spans="1:11" ht="15" customHeight="1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</row>
    <row r="1905" spans="1:11" ht="15" customHeight="1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</row>
    <row r="1906" spans="1:11" ht="15" customHeight="1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</row>
    <row r="1907" spans="1:11" ht="15" customHeight="1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</row>
    <row r="1908" spans="1:11" ht="15" customHeight="1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</row>
    <row r="1909" spans="1:11" ht="15" customHeight="1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</row>
    <row r="1910" spans="1:11" ht="15" customHeight="1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</row>
    <row r="1911" spans="1:11" ht="15" customHeight="1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</row>
    <row r="1912" spans="1:11" ht="15" customHeight="1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</row>
    <row r="1913" spans="1:11" ht="15" customHeight="1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</row>
    <row r="1914" spans="1:11" ht="15" customHeight="1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</row>
    <row r="1915" spans="1:11" ht="15" customHeight="1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</row>
    <row r="1916" spans="1:11" ht="15" customHeight="1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</row>
    <row r="1917" spans="1:11" ht="15" customHeight="1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</row>
    <row r="1918" spans="1:11" ht="15" customHeight="1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</row>
    <row r="1919" spans="1:11" ht="15" customHeight="1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</row>
    <row r="1920" spans="1:11" ht="15" customHeight="1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</row>
    <row r="1921" spans="1:11" ht="15" customHeight="1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</row>
    <row r="1922" spans="1:11" ht="15" customHeight="1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</row>
    <row r="1923" spans="1:11" ht="15" customHeight="1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</row>
    <row r="1924" spans="1:11" ht="15" customHeight="1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</row>
    <row r="1925" spans="1:11" ht="15" customHeight="1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</row>
    <row r="1926" spans="1:11" ht="15" customHeight="1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</row>
    <row r="1927" spans="1:11" ht="15" customHeight="1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</row>
    <row r="1928" spans="1:11" ht="15" customHeight="1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</row>
    <row r="1929" spans="1:11" ht="15" customHeight="1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</row>
    <row r="1930" spans="1:11" ht="15" customHeight="1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</row>
    <row r="1931" spans="1:11" ht="15" customHeight="1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</row>
    <row r="1932" spans="1:11" ht="15" customHeight="1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</row>
    <row r="1933" spans="1:11" ht="15" customHeight="1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</row>
    <row r="1934" spans="1:11" ht="15" customHeight="1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</row>
    <row r="1935" spans="1:11" ht="15" customHeight="1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</row>
    <row r="1936" spans="1:11" ht="15" customHeight="1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</row>
    <row r="1937" spans="1:11" ht="15" customHeight="1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</row>
    <row r="1938" spans="1:11" ht="15" customHeight="1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</row>
    <row r="1939" spans="1:11" ht="15" customHeight="1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</row>
    <row r="1940" spans="1:11" ht="15" customHeight="1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</row>
    <row r="1941" spans="1:11" ht="15" customHeight="1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</row>
    <row r="1942" spans="1:11" ht="15" customHeight="1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</row>
    <row r="1943" spans="1:11" ht="15" customHeight="1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</row>
    <row r="1944" spans="1:11" ht="15" customHeight="1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</row>
    <row r="1945" spans="1:11" ht="15" customHeight="1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</row>
    <row r="1946" spans="1:11" ht="15" customHeight="1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</row>
    <row r="1947" spans="1:11" ht="15" customHeight="1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</row>
    <row r="1948" spans="1:11" ht="15" customHeight="1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</row>
    <row r="1949" spans="1:11" ht="15" customHeight="1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</row>
    <row r="1950" spans="1:11" ht="15" customHeight="1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</row>
    <row r="1951" spans="1:11" ht="15" customHeight="1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</row>
    <row r="1952" spans="1:11" ht="15" customHeight="1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</row>
    <row r="1953" spans="1:11" ht="15" customHeight="1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</row>
    <row r="1954" spans="1:11" ht="15" customHeight="1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</row>
    <row r="1955" spans="1:11" ht="15" customHeight="1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</row>
    <row r="1956" spans="1:11" ht="15" customHeight="1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</row>
    <row r="1957" spans="1:11" ht="15" customHeight="1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</row>
    <row r="1958" spans="1:11" ht="15" customHeight="1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</row>
    <row r="1959" spans="1:11" ht="15" customHeight="1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</row>
    <row r="1960" spans="1:11" ht="15" customHeight="1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</row>
    <row r="1961" spans="1:11" ht="15" customHeight="1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</row>
    <row r="1962" spans="1:11" ht="15" customHeight="1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</row>
    <row r="1963" spans="1:11" ht="15" customHeight="1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</row>
    <row r="1964" spans="1:11" ht="15" customHeight="1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</row>
    <row r="1965" spans="1:11" ht="15" customHeight="1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</row>
    <row r="1966" spans="1:11" ht="15" customHeight="1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</row>
    <row r="1967" spans="1:11" ht="15" customHeight="1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</row>
    <row r="1968" spans="1:11" ht="15" customHeight="1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</row>
    <row r="1969" spans="1:11" ht="15" customHeight="1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</row>
    <row r="1970" spans="1:11" ht="15" customHeight="1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</row>
    <row r="1971" spans="1:11" ht="15" customHeight="1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</row>
    <row r="1972" spans="1:11" ht="15" customHeight="1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</row>
    <row r="1973" spans="1:11" ht="15" customHeight="1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</row>
    <row r="1974" spans="1:11" ht="15" customHeight="1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</row>
    <row r="1975" spans="1:11" ht="15" customHeight="1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</row>
    <row r="1976" spans="1:11" ht="15" customHeight="1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</row>
    <row r="1977" spans="1:11" ht="15" customHeight="1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</row>
    <row r="1978" spans="1:11" ht="15" customHeight="1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</row>
    <row r="1979" spans="1:11" ht="15" customHeight="1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</row>
    <row r="1980" spans="1:11" ht="15" customHeight="1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</row>
    <row r="1981" spans="1:11" ht="15" customHeight="1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</row>
    <row r="1982" spans="1:11" ht="15" customHeight="1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</row>
    <row r="1983" spans="1:11" ht="15" customHeight="1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</row>
    <row r="1984" spans="1:11" ht="15" customHeight="1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</row>
    <row r="1985" spans="1:11" ht="15" customHeight="1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</row>
    <row r="1986" spans="1:11" ht="15" customHeight="1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</row>
    <row r="1987" spans="1:11" ht="15" customHeight="1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</row>
    <row r="1988" spans="1:11" ht="15" customHeight="1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</row>
    <row r="1989" spans="1:11" ht="15" customHeight="1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</row>
    <row r="1990" spans="1:11" ht="15" customHeight="1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</row>
    <row r="1991" spans="1:11" ht="15" customHeight="1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</row>
    <row r="1992" spans="1:11" ht="15" customHeight="1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</row>
    <row r="1993" spans="1:11" ht="15" customHeight="1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</row>
    <row r="1994" spans="1:11" ht="15" customHeight="1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</row>
    <row r="1995" spans="1:11" ht="15" customHeight="1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</row>
    <row r="1996" spans="1:11" ht="15" customHeight="1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</row>
    <row r="1997" spans="1:11" ht="15" customHeight="1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</row>
    <row r="1998" spans="1:11" ht="15" customHeight="1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</row>
    <row r="1999" spans="1:11" ht="15" customHeight="1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</row>
    <row r="2000" spans="1:11" ht="15" customHeight="1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</row>
    <row r="2001" spans="1:11" ht="15" customHeight="1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</row>
    <row r="2002" spans="1:11" ht="15" customHeight="1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</row>
    <row r="2003" spans="1:11" ht="15" customHeight="1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</row>
    <row r="2004" spans="1:11" ht="15" customHeight="1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</row>
    <row r="2005" spans="1:11" ht="15" customHeight="1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</row>
    <row r="2006" spans="1:11" ht="15" customHeight="1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</row>
    <row r="2007" spans="1:11" ht="15" customHeight="1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</row>
    <row r="2008" spans="1:11" ht="15" customHeight="1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</row>
    <row r="2009" spans="1:11" ht="15" customHeight="1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</row>
    <row r="2010" spans="1:11" ht="15" customHeight="1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</row>
    <row r="2011" spans="1:11" ht="15" customHeight="1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</row>
    <row r="2012" spans="1:11" ht="15" customHeight="1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</row>
    <row r="2013" spans="1:11" ht="15" customHeight="1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</row>
    <row r="2014" spans="1:11" ht="15" customHeight="1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</row>
    <row r="2015" spans="1:11" ht="15" customHeight="1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</row>
    <row r="2016" spans="1:11" ht="15" customHeight="1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</row>
    <row r="2017" spans="1:11" ht="15" customHeight="1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</row>
    <row r="2018" spans="1:11" ht="15" customHeight="1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</row>
    <row r="2019" spans="1:11" ht="15" customHeight="1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</row>
    <row r="2020" spans="1:11" ht="15" customHeight="1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</row>
    <row r="2021" spans="1:11" ht="15" customHeight="1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</row>
    <row r="2022" spans="1:11" ht="15" customHeight="1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</row>
    <row r="2023" spans="1:11" ht="15" customHeight="1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</row>
    <row r="2024" spans="1:11" ht="15" customHeight="1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</row>
    <row r="2025" spans="1:11" ht="15" customHeight="1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</row>
    <row r="2026" spans="1:11" ht="15" customHeight="1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</row>
    <row r="2027" spans="1:11" ht="15" customHeight="1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</row>
    <row r="2028" spans="1:11" ht="15" customHeight="1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</row>
    <row r="2029" spans="1:11" ht="15" customHeight="1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</row>
    <row r="2030" spans="1:11" ht="15" customHeight="1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</row>
    <row r="2031" spans="1:11" ht="15" customHeight="1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</row>
    <row r="2032" spans="1:11" ht="15" customHeight="1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</row>
    <row r="2033" spans="1:11" ht="15" customHeight="1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</row>
  </sheetData>
  <mergeCells count="123">
    <mergeCell ref="A63:K63"/>
    <mergeCell ref="A170:K170"/>
    <mergeCell ref="A222:B222"/>
    <mergeCell ref="A223:K223"/>
    <mergeCell ref="A224:B224"/>
    <mergeCell ref="A225:B225"/>
    <mergeCell ref="A226:B226"/>
    <mergeCell ref="A227:B227"/>
    <mergeCell ref="A229:K231"/>
    <mergeCell ref="J210:K210"/>
    <mergeCell ref="E138:E141"/>
    <mergeCell ref="A139:B139"/>
    <mergeCell ref="A138:B138"/>
    <mergeCell ref="H138:I138"/>
    <mergeCell ref="J138:K138"/>
    <mergeCell ref="A178:B178"/>
    <mergeCell ref="C178:D178"/>
    <mergeCell ref="H178:I178"/>
    <mergeCell ref="J179:K179"/>
    <mergeCell ref="A204:J204"/>
    <mergeCell ref="A205:B205"/>
    <mergeCell ref="C205:D208"/>
    <mergeCell ref="E205:E208"/>
    <mergeCell ref="H205:I205"/>
    <mergeCell ref="J42:K42"/>
    <mergeCell ref="A98:K98"/>
    <mergeCell ref="A99:K100"/>
    <mergeCell ref="A64:K64"/>
    <mergeCell ref="A65:K65"/>
    <mergeCell ref="A66:K66"/>
    <mergeCell ref="H207:I207"/>
    <mergeCell ref="A209:B209"/>
    <mergeCell ref="C209:D209"/>
    <mergeCell ref="H209:I209"/>
    <mergeCell ref="A175:B175"/>
    <mergeCell ref="H175:I175"/>
    <mergeCell ref="J175:K175"/>
    <mergeCell ref="A176:B176"/>
    <mergeCell ref="H176:I176"/>
    <mergeCell ref="C174:D177"/>
    <mergeCell ref="E174:E177"/>
    <mergeCell ref="A174:B174"/>
    <mergeCell ref="H174:I174"/>
    <mergeCell ref="J174:K174"/>
    <mergeCell ref="A193:B193"/>
    <mergeCell ref="J143:K143"/>
    <mergeCell ref="A173:J173"/>
    <mergeCell ref="C138:D141"/>
    <mergeCell ref="J205:K205"/>
    <mergeCell ref="A206:B206"/>
    <mergeCell ref="H206:I206"/>
    <mergeCell ref="J206:K206"/>
    <mergeCell ref="A207:B207"/>
    <mergeCell ref="A106:B106"/>
    <mergeCell ref="C106:D106"/>
    <mergeCell ref="H106:I106"/>
    <mergeCell ref="J107:K107"/>
    <mergeCell ref="H139:I139"/>
    <mergeCell ref="J139:K139"/>
    <mergeCell ref="A140:B140"/>
    <mergeCell ref="H140:I140"/>
    <mergeCell ref="A142:B142"/>
    <mergeCell ref="C142:D142"/>
    <mergeCell ref="H142:I142"/>
    <mergeCell ref="A134:K134"/>
    <mergeCell ref="E69:E72"/>
    <mergeCell ref="A69:B69"/>
    <mergeCell ref="H69:I69"/>
    <mergeCell ref="J69:K69"/>
    <mergeCell ref="A103:B103"/>
    <mergeCell ref="H103:I103"/>
    <mergeCell ref="J103:K103"/>
    <mergeCell ref="A104:B104"/>
    <mergeCell ref="H104:I104"/>
    <mergeCell ref="B77:C77"/>
    <mergeCell ref="J37:K37"/>
    <mergeCell ref="A38:B38"/>
    <mergeCell ref="H38:I38"/>
    <mergeCell ref="A40:B40"/>
    <mergeCell ref="C40:D40"/>
    <mergeCell ref="H40:I40"/>
    <mergeCell ref="J41:K41"/>
    <mergeCell ref="A137:J137"/>
    <mergeCell ref="C102:D105"/>
    <mergeCell ref="E102:E105"/>
    <mergeCell ref="A102:B102"/>
    <mergeCell ref="H102:I102"/>
    <mergeCell ref="J102:K102"/>
    <mergeCell ref="A70:B70"/>
    <mergeCell ref="H70:I70"/>
    <mergeCell ref="J70:K70"/>
    <mergeCell ref="A71:B71"/>
    <mergeCell ref="H71:I71"/>
    <mergeCell ref="A73:B73"/>
    <mergeCell ref="C73:D73"/>
    <mergeCell ref="H73:I73"/>
    <mergeCell ref="J74:K74"/>
    <mergeCell ref="A101:J101"/>
    <mergeCell ref="C69:D72"/>
    <mergeCell ref="A68:J68"/>
    <mergeCell ref="A1:J1"/>
    <mergeCell ref="A2:B2"/>
    <mergeCell ref="H2:I2"/>
    <mergeCell ref="J2:K2"/>
    <mergeCell ref="J7:K7"/>
    <mergeCell ref="A35:J35"/>
    <mergeCell ref="A36:B36"/>
    <mergeCell ref="H36:I36"/>
    <mergeCell ref="J36:K36"/>
    <mergeCell ref="C36:D39"/>
    <mergeCell ref="E36:E39"/>
    <mergeCell ref="A4:B4"/>
    <mergeCell ref="H4:I4"/>
    <mergeCell ref="A6:B6"/>
    <mergeCell ref="C6:D6"/>
    <mergeCell ref="H6:I6"/>
    <mergeCell ref="C2:D5"/>
    <mergeCell ref="E2:E5"/>
    <mergeCell ref="A3:B3"/>
    <mergeCell ref="H3:I3"/>
    <mergeCell ref="J3:K3"/>
    <mergeCell ref="A37:B37"/>
    <mergeCell ref="H37:I37"/>
  </mergeCells>
  <pageMargins left="0.31496062992125984" right="0.31496062992125984" top="0.74803149606299213" bottom="0.74803149606299213" header="0.31496062992125984" footer="0.31496062992125984"/>
  <pageSetup paperSize="9" scale="90" firstPageNumber="277" orientation="landscape" useFirstPageNumber="1" r:id="rId1"/>
  <headerFooter>
    <oddHeader>&amp;C
&amp;P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Sheet61</vt:lpstr>
      <vt:lpstr>Sheet60</vt:lpstr>
      <vt:lpstr>Sheet59</vt:lpstr>
      <vt:lpstr>Sheet58</vt:lpstr>
      <vt:lpstr>Sheet57</vt:lpstr>
      <vt:lpstr>Sheet56</vt:lpstr>
      <vt:lpstr>Sheet55</vt:lpstr>
      <vt:lpstr>Sheet54</vt:lpstr>
      <vt:lpstr>Sheet53</vt:lpstr>
      <vt:lpstr>Sheet52</vt:lpstr>
      <vt:lpstr>Sheet51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Statement No 21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FAC AAO</cp:lastModifiedBy>
  <cp:lastPrinted>2024-09-13T07:28:19Z</cp:lastPrinted>
  <dcterms:created xsi:type="dcterms:W3CDTF">2024-08-26T03:59:27Z</dcterms:created>
  <dcterms:modified xsi:type="dcterms:W3CDTF">2025-01-20T06:15:44Z</dcterms:modified>
</cp:coreProperties>
</file>